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360" yWindow="36" windowWidth="8460" windowHeight="4248"/>
  </bookViews>
  <sheets>
    <sheet name="rev99" sheetId="1" r:id="rId1"/>
    <sheet name="exp99" sheetId="2" r:id="rId2"/>
    <sheet name="exppp99" sheetId="3" r:id="rId3"/>
  </sheets>
  <definedNames>
    <definedName name="data">exppp99!$A$2:$AE$177</definedName>
    <definedName name="_xlnm.Print_Titles" localSheetId="1">'exp99'!#REF!</definedName>
    <definedName name="_xlnm.Print_Titles" localSheetId="0">'rev99'!$A:$B,'rev99'!$1:$1</definedName>
  </definedNames>
  <calcPr calcId="152511"/>
</workbook>
</file>

<file path=xl/calcChain.xml><?xml version="1.0" encoding="utf-8"?>
<calcChain xmlns="http://schemas.openxmlformats.org/spreadsheetml/2006/main">
  <c r="C2" i="2" l="1"/>
  <c r="D2" i="2"/>
  <c r="E2" i="2"/>
  <c r="C3" i="2"/>
  <c r="D3" i="2"/>
  <c r="E3" i="2"/>
  <c r="C4" i="2"/>
  <c r="D4" i="2"/>
  <c r="E4" i="2"/>
  <c r="C5" i="2"/>
  <c r="D5" i="2"/>
  <c r="E5" i="3" s="1"/>
  <c r="E5" i="2"/>
  <c r="F5" i="3" s="1"/>
  <c r="C6" i="2"/>
  <c r="D6" i="2"/>
  <c r="E6" i="2"/>
  <c r="C7" i="2"/>
  <c r="D7" i="3" s="1"/>
  <c r="D7" i="2"/>
  <c r="E7" i="2"/>
  <c r="C8" i="2"/>
  <c r="D8" i="3" s="1"/>
  <c r="D8" i="2"/>
  <c r="E8" i="3" s="1"/>
  <c r="E8" i="2"/>
  <c r="C9" i="2"/>
  <c r="D9" i="2"/>
  <c r="E9" i="2"/>
  <c r="F9" i="3" s="1"/>
  <c r="C10" i="2"/>
  <c r="D10" i="2"/>
  <c r="E10" i="2"/>
  <c r="F10" i="3" s="1"/>
  <c r="C11" i="2"/>
  <c r="D11" i="3" s="1"/>
  <c r="D11" i="2"/>
  <c r="E11" i="2"/>
  <c r="C12" i="2"/>
  <c r="D12" i="3" s="1"/>
  <c r="D12" i="2"/>
  <c r="E12" i="3" s="1"/>
  <c r="E12" i="2"/>
  <c r="C13" i="2"/>
  <c r="D13" i="2"/>
  <c r="E13" i="2"/>
  <c r="F13" i="3" s="1"/>
  <c r="C14" i="2"/>
  <c r="D14" i="2"/>
  <c r="E14" i="2"/>
  <c r="F14" i="3" s="1"/>
  <c r="C15" i="2"/>
  <c r="D15" i="3" s="1"/>
  <c r="D15" i="2"/>
  <c r="E15" i="2"/>
  <c r="C16" i="2"/>
  <c r="D16" i="2"/>
  <c r="E16" i="3" s="1"/>
  <c r="E16" i="2"/>
  <c r="C17" i="2"/>
  <c r="D17" i="2"/>
  <c r="E17" i="3" s="1"/>
  <c r="E17" i="2"/>
  <c r="F17" i="3" s="1"/>
  <c r="C18" i="2"/>
  <c r="D18" i="2"/>
  <c r="E18" i="2"/>
  <c r="C19" i="2"/>
  <c r="D19" i="3" s="1"/>
  <c r="D19" i="2"/>
  <c r="E19" i="2"/>
  <c r="C20" i="2"/>
  <c r="D20" i="2"/>
  <c r="E20" i="3" s="1"/>
  <c r="E20" i="2"/>
  <c r="C21" i="2"/>
  <c r="D21" i="2"/>
  <c r="E21" i="3" s="1"/>
  <c r="E21" i="2"/>
  <c r="F21" i="3" s="1"/>
  <c r="C22" i="2"/>
  <c r="D22" i="2"/>
  <c r="E22" i="2"/>
  <c r="C23" i="2"/>
  <c r="D23" i="3" s="1"/>
  <c r="D23" i="2"/>
  <c r="E23" i="2"/>
  <c r="C24" i="2"/>
  <c r="D24" i="2"/>
  <c r="E24" i="3" s="1"/>
  <c r="E24" i="2"/>
  <c r="C25" i="2"/>
  <c r="D25" i="2"/>
  <c r="E25" i="2"/>
  <c r="F25" i="3" s="1"/>
  <c r="C26" i="2"/>
  <c r="D26" i="2"/>
  <c r="E26" i="2"/>
  <c r="C27" i="2"/>
  <c r="D27" i="3" s="1"/>
  <c r="D27" i="2"/>
  <c r="E27" i="2"/>
  <c r="C28" i="2"/>
  <c r="D28" i="2"/>
  <c r="E28" i="3" s="1"/>
  <c r="E28" i="2"/>
  <c r="C29" i="2"/>
  <c r="D29" i="2"/>
  <c r="E29" i="2"/>
  <c r="F29" i="3" s="1"/>
  <c r="C30" i="2"/>
  <c r="D30" i="2"/>
  <c r="E30" i="2"/>
  <c r="C31" i="2"/>
  <c r="D31" i="3" s="1"/>
  <c r="D31" i="2"/>
  <c r="E31" i="2"/>
  <c r="C32" i="2"/>
  <c r="D32" i="2"/>
  <c r="E32" i="3" s="1"/>
  <c r="E32" i="2"/>
  <c r="C33" i="2"/>
  <c r="D33" i="2"/>
  <c r="E33" i="2"/>
  <c r="F33" i="3" s="1"/>
  <c r="C34" i="2"/>
  <c r="D34" i="2"/>
  <c r="E34" i="2"/>
  <c r="C35" i="2"/>
  <c r="D35" i="3" s="1"/>
  <c r="D35" i="2"/>
  <c r="E35" i="2"/>
  <c r="C36" i="2"/>
  <c r="D36" i="2"/>
  <c r="E36" i="3" s="1"/>
  <c r="E36" i="2"/>
  <c r="C37" i="2"/>
  <c r="D37" i="2"/>
  <c r="E37" i="2"/>
  <c r="F37" i="3" s="1"/>
  <c r="C38" i="2"/>
  <c r="D38" i="2"/>
  <c r="E38" i="2"/>
  <c r="C39" i="2"/>
  <c r="D39" i="3" s="1"/>
  <c r="D39" i="2"/>
  <c r="E39" i="2"/>
  <c r="C40" i="2"/>
  <c r="D40" i="2"/>
  <c r="E40" i="3" s="1"/>
  <c r="E40" i="2"/>
  <c r="C41" i="2"/>
  <c r="D41" i="2"/>
  <c r="E41" i="2"/>
  <c r="F41" i="3" s="1"/>
  <c r="C42" i="2"/>
  <c r="D42" i="2"/>
  <c r="E42" i="2"/>
  <c r="C43" i="2"/>
  <c r="D43" i="3" s="1"/>
  <c r="D43" i="2"/>
  <c r="E43" i="2"/>
  <c r="C44" i="2"/>
  <c r="D44" i="2"/>
  <c r="E44" i="3" s="1"/>
  <c r="E44" i="2"/>
  <c r="C45" i="2"/>
  <c r="D45" i="2"/>
  <c r="E45" i="2"/>
  <c r="F45" i="3" s="1"/>
  <c r="C46" i="2"/>
  <c r="D46" i="2"/>
  <c r="E46" i="2"/>
  <c r="C47" i="2"/>
  <c r="D47" i="3" s="1"/>
  <c r="D47" i="2"/>
  <c r="E47" i="2"/>
  <c r="C48" i="2"/>
  <c r="D48" i="2"/>
  <c r="E48" i="3" s="1"/>
  <c r="E48" i="2"/>
  <c r="C49" i="2"/>
  <c r="D49" i="2"/>
  <c r="E49" i="2"/>
  <c r="F49" i="3" s="1"/>
  <c r="C50" i="2"/>
  <c r="D50" i="2"/>
  <c r="E50" i="2"/>
  <c r="C51" i="2"/>
  <c r="D51" i="3" s="1"/>
  <c r="D51" i="2"/>
  <c r="E51" i="2"/>
  <c r="C52" i="2"/>
  <c r="D52" i="2"/>
  <c r="E52" i="3" s="1"/>
  <c r="E52" i="2"/>
  <c r="C53" i="2"/>
  <c r="D53" i="2"/>
  <c r="E53" i="2"/>
  <c r="F53" i="3" s="1"/>
  <c r="C54" i="2"/>
  <c r="D54" i="2"/>
  <c r="E54" i="2"/>
  <c r="C55" i="2"/>
  <c r="D55" i="3" s="1"/>
  <c r="D55" i="2"/>
  <c r="E55" i="2"/>
  <c r="C56" i="2"/>
  <c r="D56" i="2"/>
  <c r="E56" i="3" s="1"/>
  <c r="E56" i="2"/>
  <c r="C57" i="2"/>
  <c r="D57" i="2"/>
  <c r="E57" i="2"/>
  <c r="F57" i="3" s="1"/>
  <c r="C58" i="2"/>
  <c r="D58" i="2"/>
  <c r="E58" i="2"/>
  <c r="C59" i="2"/>
  <c r="D59" i="3" s="1"/>
  <c r="D59" i="2"/>
  <c r="E59" i="2"/>
  <c r="C60" i="2"/>
  <c r="D60" i="2"/>
  <c r="E60" i="3" s="1"/>
  <c r="E60" i="2"/>
  <c r="C61" i="2"/>
  <c r="D61" i="2"/>
  <c r="E61" i="2"/>
  <c r="F61" i="3" s="1"/>
  <c r="C62" i="2"/>
  <c r="D62" i="2"/>
  <c r="E62" i="2"/>
  <c r="C63" i="2"/>
  <c r="D63" i="3" s="1"/>
  <c r="D63" i="2"/>
  <c r="E63" i="2"/>
  <c r="C64" i="2"/>
  <c r="D64" i="2"/>
  <c r="E64" i="3" s="1"/>
  <c r="E64" i="2"/>
  <c r="C65" i="2"/>
  <c r="D65" i="2"/>
  <c r="E65" i="2"/>
  <c r="F65" i="3" s="1"/>
  <c r="C66" i="2"/>
  <c r="D66" i="2"/>
  <c r="E66" i="2"/>
  <c r="C67" i="2"/>
  <c r="D67" i="3" s="1"/>
  <c r="D67" i="2"/>
  <c r="E67" i="2"/>
  <c r="C68" i="2"/>
  <c r="D68" i="2"/>
  <c r="E68" i="3" s="1"/>
  <c r="E68" i="2"/>
  <c r="C69" i="2"/>
  <c r="D69" i="2"/>
  <c r="E69" i="2"/>
  <c r="F69" i="3" s="1"/>
  <c r="C70" i="2"/>
  <c r="D70" i="2"/>
  <c r="E70" i="2"/>
  <c r="C71" i="2"/>
  <c r="D71" i="3" s="1"/>
  <c r="D71" i="2"/>
  <c r="E71" i="2"/>
  <c r="C72" i="2"/>
  <c r="D72" i="2"/>
  <c r="E72" i="3" s="1"/>
  <c r="E72" i="2"/>
  <c r="C73" i="2"/>
  <c r="D73" i="2"/>
  <c r="E73" i="2"/>
  <c r="F73" i="3" s="1"/>
  <c r="C74" i="2"/>
  <c r="D74" i="2"/>
  <c r="E74" i="2"/>
  <c r="C75" i="2"/>
  <c r="D75" i="3" s="1"/>
  <c r="D75" i="2"/>
  <c r="E75" i="2"/>
  <c r="C76" i="2"/>
  <c r="D76" i="2"/>
  <c r="E76" i="3" s="1"/>
  <c r="E76" i="2"/>
  <c r="C77" i="2"/>
  <c r="D77" i="2"/>
  <c r="E77" i="2"/>
  <c r="F77" i="3" s="1"/>
  <c r="C78" i="2"/>
  <c r="D78" i="2"/>
  <c r="E78" i="2"/>
  <c r="C79" i="2"/>
  <c r="D79" i="3" s="1"/>
  <c r="D79" i="2"/>
  <c r="E79" i="2"/>
  <c r="C80" i="2"/>
  <c r="D80" i="2"/>
  <c r="E80" i="3" s="1"/>
  <c r="E80" i="2"/>
  <c r="C81" i="2"/>
  <c r="D81" i="2"/>
  <c r="E81" i="2"/>
  <c r="F81" i="3" s="1"/>
  <c r="C82" i="2"/>
  <c r="D82" i="2"/>
  <c r="E82" i="2"/>
  <c r="C83" i="2"/>
  <c r="D83" i="3" s="1"/>
  <c r="D83" i="2"/>
  <c r="E83" i="2"/>
  <c r="C84" i="2"/>
  <c r="D84" i="2"/>
  <c r="E84" i="3" s="1"/>
  <c r="E84" i="2"/>
  <c r="C85" i="2"/>
  <c r="D85" i="2"/>
  <c r="E85" i="2"/>
  <c r="F85" i="3" s="1"/>
  <c r="C86" i="2"/>
  <c r="D86" i="2"/>
  <c r="E86" i="2"/>
  <c r="C87" i="2"/>
  <c r="D87" i="3" s="1"/>
  <c r="D87" i="2"/>
  <c r="E87" i="2"/>
  <c r="C88" i="2"/>
  <c r="D88" i="2"/>
  <c r="E88" i="3" s="1"/>
  <c r="E88" i="2"/>
  <c r="C89" i="2"/>
  <c r="D89" i="2"/>
  <c r="E89" i="2"/>
  <c r="F89" i="3" s="1"/>
  <c r="C90" i="2"/>
  <c r="D90" i="2"/>
  <c r="E90" i="2"/>
  <c r="C91" i="2"/>
  <c r="D91" i="3" s="1"/>
  <c r="D91" i="2"/>
  <c r="E91" i="2"/>
  <c r="C92" i="2"/>
  <c r="D92" i="2"/>
  <c r="E92" i="3" s="1"/>
  <c r="E92" i="2"/>
  <c r="C93" i="2"/>
  <c r="D93" i="2"/>
  <c r="E93" i="2"/>
  <c r="F93" i="3" s="1"/>
  <c r="C94" i="2"/>
  <c r="D94" i="2"/>
  <c r="E94" i="2"/>
  <c r="C95" i="2"/>
  <c r="D95" i="3" s="1"/>
  <c r="D95" i="2"/>
  <c r="E95" i="2"/>
  <c r="C96" i="2"/>
  <c r="D96" i="2"/>
  <c r="E96" i="3" s="1"/>
  <c r="E96" i="2"/>
  <c r="C97" i="2"/>
  <c r="D97" i="2"/>
  <c r="E97" i="2"/>
  <c r="F97" i="3" s="1"/>
  <c r="C98" i="2"/>
  <c r="D98" i="2"/>
  <c r="E98" i="2"/>
  <c r="C99" i="2"/>
  <c r="D99" i="3" s="1"/>
  <c r="D99" i="2"/>
  <c r="E99" i="2"/>
  <c r="C100" i="2"/>
  <c r="D100" i="2"/>
  <c r="E100" i="3" s="1"/>
  <c r="E100" i="2"/>
  <c r="C101" i="2"/>
  <c r="D101" i="2"/>
  <c r="E101" i="2"/>
  <c r="F101" i="3" s="1"/>
  <c r="C102" i="2"/>
  <c r="D102" i="2"/>
  <c r="E102" i="2"/>
  <c r="C103" i="2"/>
  <c r="D103" i="3" s="1"/>
  <c r="D103" i="2"/>
  <c r="E103" i="2"/>
  <c r="C104" i="2"/>
  <c r="D104" i="2"/>
  <c r="E104" i="3" s="1"/>
  <c r="E104" i="2"/>
  <c r="C105" i="2"/>
  <c r="D105" i="2"/>
  <c r="E105" i="2"/>
  <c r="F105" i="3" s="1"/>
  <c r="C106" i="2"/>
  <c r="D106" i="2"/>
  <c r="E106" i="2"/>
  <c r="C107" i="2"/>
  <c r="D107" i="3" s="1"/>
  <c r="D107" i="2"/>
  <c r="E107" i="2"/>
  <c r="C108" i="2"/>
  <c r="D108" i="2"/>
  <c r="E108" i="3" s="1"/>
  <c r="E108" i="2"/>
  <c r="C109" i="2"/>
  <c r="D109" i="2"/>
  <c r="E109" i="2"/>
  <c r="F109" i="3" s="1"/>
  <c r="C110" i="2"/>
  <c r="D110" i="2"/>
  <c r="E110" i="2"/>
  <c r="C111" i="2"/>
  <c r="D111" i="3" s="1"/>
  <c r="D111" i="2"/>
  <c r="E111" i="2"/>
  <c r="C112" i="2"/>
  <c r="D112" i="2"/>
  <c r="E112" i="3" s="1"/>
  <c r="E112" i="2"/>
  <c r="C113" i="2"/>
  <c r="D113" i="2"/>
  <c r="E113" i="2"/>
  <c r="F113" i="3" s="1"/>
  <c r="C114" i="2"/>
  <c r="D114" i="2"/>
  <c r="E114" i="2"/>
  <c r="C115" i="2"/>
  <c r="D115" i="3" s="1"/>
  <c r="D115" i="2"/>
  <c r="E115" i="2"/>
  <c r="C116" i="2"/>
  <c r="D116" i="2"/>
  <c r="E116" i="3" s="1"/>
  <c r="E116" i="2"/>
  <c r="C117" i="2"/>
  <c r="D117" i="2"/>
  <c r="E117" i="2"/>
  <c r="F117" i="3" s="1"/>
  <c r="C118" i="2"/>
  <c r="D118" i="2"/>
  <c r="E118" i="2"/>
  <c r="C119" i="2"/>
  <c r="D119" i="3" s="1"/>
  <c r="D119" i="2"/>
  <c r="E119" i="2"/>
  <c r="C120" i="2"/>
  <c r="D120" i="2"/>
  <c r="E120" i="3" s="1"/>
  <c r="E120" i="2"/>
  <c r="C121" i="2"/>
  <c r="D121" i="2"/>
  <c r="E121" i="2"/>
  <c r="F121" i="3" s="1"/>
  <c r="C122" i="2"/>
  <c r="D122" i="2"/>
  <c r="E122" i="2"/>
  <c r="C123" i="2"/>
  <c r="D123" i="3" s="1"/>
  <c r="D123" i="2"/>
  <c r="E123" i="2"/>
  <c r="C124" i="2"/>
  <c r="D124" i="2"/>
  <c r="E124" i="3" s="1"/>
  <c r="E124" i="2"/>
  <c r="C125" i="2"/>
  <c r="D125" i="2"/>
  <c r="E125" i="2"/>
  <c r="F125" i="3" s="1"/>
  <c r="C126" i="2"/>
  <c r="D126" i="2"/>
  <c r="E126" i="2"/>
  <c r="C127" i="2"/>
  <c r="D127" i="3" s="1"/>
  <c r="D127" i="2"/>
  <c r="E127" i="2"/>
  <c r="C128" i="2"/>
  <c r="D128" i="2"/>
  <c r="E128" i="3" s="1"/>
  <c r="E128" i="2"/>
  <c r="C129" i="2"/>
  <c r="D129" i="2"/>
  <c r="E129" i="2"/>
  <c r="F129" i="3" s="1"/>
  <c r="C130" i="2"/>
  <c r="D130" i="2"/>
  <c r="E130" i="2"/>
  <c r="C131" i="2"/>
  <c r="D131" i="3" s="1"/>
  <c r="D131" i="2"/>
  <c r="E131" i="2"/>
  <c r="C132" i="2"/>
  <c r="D132" i="2"/>
  <c r="E132" i="3" s="1"/>
  <c r="E132" i="2"/>
  <c r="C133" i="2"/>
  <c r="D133" i="2"/>
  <c r="E133" i="2"/>
  <c r="F133" i="3" s="1"/>
  <c r="C134" i="2"/>
  <c r="D134" i="2"/>
  <c r="E134" i="2"/>
  <c r="C135" i="2"/>
  <c r="D135" i="3" s="1"/>
  <c r="D135" i="2"/>
  <c r="E135" i="2"/>
  <c r="C136" i="2"/>
  <c r="D136" i="2"/>
  <c r="E136" i="3" s="1"/>
  <c r="E136" i="2"/>
  <c r="C137" i="2"/>
  <c r="D137" i="2"/>
  <c r="E137" i="2"/>
  <c r="F137" i="3" s="1"/>
  <c r="C138" i="2"/>
  <c r="D138" i="2"/>
  <c r="E138" i="2"/>
  <c r="C139" i="2"/>
  <c r="D139" i="3" s="1"/>
  <c r="D139" i="2"/>
  <c r="E139" i="2"/>
  <c r="C140" i="2"/>
  <c r="D140" i="2"/>
  <c r="E140" i="3" s="1"/>
  <c r="E140" i="2"/>
  <c r="C141" i="2"/>
  <c r="D141" i="2"/>
  <c r="E141" i="2"/>
  <c r="F141" i="3" s="1"/>
  <c r="C142" i="2"/>
  <c r="D142" i="2"/>
  <c r="E142" i="2"/>
  <c r="C143" i="2"/>
  <c r="D143" i="3" s="1"/>
  <c r="D143" i="2"/>
  <c r="E143" i="2"/>
  <c r="C144" i="2"/>
  <c r="D144" i="2"/>
  <c r="E144" i="3" s="1"/>
  <c r="E144" i="2"/>
  <c r="C145" i="2"/>
  <c r="D145" i="2"/>
  <c r="E145" i="2"/>
  <c r="F145" i="3" s="1"/>
  <c r="C146" i="2"/>
  <c r="D146" i="2"/>
  <c r="E146" i="2"/>
  <c r="C147" i="2"/>
  <c r="D147" i="3" s="1"/>
  <c r="D147" i="2"/>
  <c r="E147" i="2"/>
  <c r="C148" i="2"/>
  <c r="D148" i="2"/>
  <c r="E148" i="3" s="1"/>
  <c r="E148" i="2"/>
  <c r="C149" i="2"/>
  <c r="D149" i="2"/>
  <c r="E149" i="2"/>
  <c r="F149" i="3" s="1"/>
  <c r="C150" i="2"/>
  <c r="D150" i="2"/>
  <c r="E150" i="2"/>
  <c r="C151" i="2"/>
  <c r="D151" i="3" s="1"/>
  <c r="D151" i="2"/>
  <c r="E151" i="2"/>
  <c r="C152" i="2"/>
  <c r="D152" i="2"/>
  <c r="E152" i="3" s="1"/>
  <c r="E152" i="2"/>
  <c r="C153" i="2"/>
  <c r="D153" i="2"/>
  <c r="E153" i="2"/>
  <c r="F153" i="3" s="1"/>
  <c r="C154" i="2"/>
  <c r="D154" i="2"/>
  <c r="E154" i="2"/>
  <c r="C155" i="2"/>
  <c r="D155" i="3" s="1"/>
  <c r="D155" i="2"/>
  <c r="E155" i="2"/>
  <c r="C156" i="2"/>
  <c r="D156" i="2"/>
  <c r="E156" i="3" s="1"/>
  <c r="E156" i="2"/>
  <c r="C157" i="2"/>
  <c r="D157" i="2"/>
  <c r="E157" i="2"/>
  <c r="F157" i="3" s="1"/>
  <c r="C158" i="2"/>
  <c r="D158" i="2"/>
  <c r="E158" i="2"/>
  <c r="C159" i="2"/>
  <c r="D159" i="3" s="1"/>
  <c r="D159" i="2"/>
  <c r="E159" i="2"/>
  <c r="C160" i="2"/>
  <c r="D160" i="2"/>
  <c r="E160" i="3" s="1"/>
  <c r="E160" i="2"/>
  <c r="C161" i="2"/>
  <c r="D161" i="2"/>
  <c r="E161" i="2"/>
  <c r="F161" i="3" s="1"/>
  <c r="C162" i="2"/>
  <c r="D162" i="2"/>
  <c r="E162" i="2"/>
  <c r="C163" i="2"/>
  <c r="D163" i="3" s="1"/>
  <c r="D163" i="2"/>
  <c r="E163" i="2"/>
  <c r="C164" i="2"/>
  <c r="D164" i="2"/>
  <c r="E164" i="3" s="1"/>
  <c r="E164" i="2"/>
  <c r="C165" i="2"/>
  <c r="D165" i="2"/>
  <c r="E165" i="2"/>
  <c r="F165" i="3" s="1"/>
  <c r="C166" i="2"/>
  <c r="D166" i="2"/>
  <c r="E166" i="2"/>
  <c r="C167" i="2"/>
  <c r="D167" i="3" s="1"/>
  <c r="D167" i="2"/>
  <c r="E167" i="2"/>
  <c r="C168" i="2"/>
  <c r="D168" i="2"/>
  <c r="E168" i="3" s="1"/>
  <c r="E168" i="2"/>
  <c r="C169" i="2"/>
  <c r="D169" i="2"/>
  <c r="E169" i="2"/>
  <c r="F169" i="3" s="1"/>
  <c r="C170" i="2"/>
  <c r="D170" i="2"/>
  <c r="E170" i="2"/>
  <c r="C171" i="2"/>
  <c r="D171" i="3" s="1"/>
  <c r="D171" i="2"/>
  <c r="E171" i="2"/>
  <c r="C172" i="2"/>
  <c r="D172" i="2"/>
  <c r="E172" i="3" s="1"/>
  <c r="E172" i="2"/>
  <c r="C173" i="2"/>
  <c r="D173" i="2"/>
  <c r="E173" i="2"/>
  <c r="F173" i="3" s="1"/>
  <c r="C174" i="2"/>
  <c r="D174" i="2"/>
  <c r="E174" i="2"/>
  <c r="C175" i="2"/>
  <c r="D175" i="3" s="1"/>
  <c r="D175" i="2"/>
  <c r="E175" i="2"/>
  <c r="C176" i="2"/>
  <c r="D176" i="2"/>
  <c r="E176" i="3" s="1"/>
  <c r="E176" i="2"/>
  <c r="C177" i="2"/>
  <c r="D177" i="2"/>
  <c r="E177" i="2"/>
  <c r="F177" i="3" s="1"/>
  <c r="F178" i="2"/>
  <c r="G178" i="3" s="1"/>
  <c r="G178" i="2"/>
  <c r="H178" i="2"/>
  <c r="I178" i="2"/>
  <c r="J178" i="3" s="1"/>
  <c r="J178" i="2"/>
  <c r="K178" i="3" s="1"/>
  <c r="K178" i="2"/>
  <c r="L178" i="2"/>
  <c r="M178" i="2"/>
  <c r="N178" i="3" s="1"/>
  <c r="N178" i="2"/>
  <c r="O178" i="3" s="1"/>
  <c r="O178" i="2"/>
  <c r="P178" i="2"/>
  <c r="Q178" i="2"/>
  <c r="R178" i="3" s="1"/>
  <c r="R178" i="2"/>
  <c r="S178" i="3" s="1"/>
  <c r="S178" i="2"/>
  <c r="T178" i="2"/>
  <c r="V178" i="2"/>
  <c r="W178" i="3" s="1"/>
  <c r="W178" i="2"/>
  <c r="X178" i="2"/>
  <c r="Y178" i="2"/>
  <c r="Z178" i="2"/>
  <c r="AA178" i="3" s="1"/>
  <c r="AA178" i="2"/>
  <c r="AB178" i="2"/>
  <c r="AC178" i="2"/>
  <c r="AD178" i="2"/>
  <c r="AE178" i="3" s="1"/>
  <c r="AE178" i="2"/>
  <c r="C180" i="2"/>
  <c r="A1" i="3"/>
  <c r="C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3" i="3"/>
  <c r="C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4" i="3"/>
  <c r="C4" i="3"/>
  <c r="D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5" i="3"/>
  <c r="C5" i="3"/>
  <c r="D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7" i="3"/>
  <c r="C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8" i="3"/>
  <c r="C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9" i="3"/>
  <c r="C9" i="3"/>
  <c r="D9" i="3"/>
  <c r="E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10" i="3"/>
  <c r="C10" i="3"/>
  <c r="D10" i="3"/>
  <c r="E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11" i="3"/>
  <c r="C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12" i="3"/>
  <c r="C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13" i="3"/>
  <c r="C13" i="3"/>
  <c r="D13" i="3"/>
  <c r="E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14" i="3"/>
  <c r="C14" i="3"/>
  <c r="D14" i="3"/>
  <c r="E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15" i="3"/>
  <c r="C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16" i="3"/>
  <c r="C16" i="3"/>
  <c r="D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17" i="3"/>
  <c r="C17" i="3"/>
  <c r="D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19" i="3"/>
  <c r="C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20" i="3"/>
  <c r="C20" i="3"/>
  <c r="D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21" i="3"/>
  <c r="C21" i="3"/>
  <c r="D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23" i="3"/>
  <c r="C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24" i="3"/>
  <c r="C24" i="3"/>
  <c r="D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25" i="3"/>
  <c r="C25" i="3"/>
  <c r="D25" i="3"/>
  <c r="E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27" i="3"/>
  <c r="C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28" i="3"/>
  <c r="C28" i="3"/>
  <c r="D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29" i="3"/>
  <c r="C29" i="3"/>
  <c r="D29" i="3"/>
  <c r="E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31" i="3"/>
  <c r="C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32" i="3"/>
  <c r="C32" i="3"/>
  <c r="D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33" i="3"/>
  <c r="C33" i="3"/>
  <c r="D33" i="3"/>
  <c r="E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35" i="3"/>
  <c r="C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36" i="3"/>
  <c r="C36" i="3"/>
  <c r="D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37" i="3"/>
  <c r="C37" i="3"/>
  <c r="D37" i="3"/>
  <c r="E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39" i="3"/>
  <c r="C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40" i="3"/>
  <c r="C40" i="3"/>
  <c r="D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41" i="3"/>
  <c r="C41" i="3"/>
  <c r="D41" i="3"/>
  <c r="E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43" i="3"/>
  <c r="C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44" i="3"/>
  <c r="C44" i="3"/>
  <c r="D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45" i="3"/>
  <c r="C45" i="3"/>
  <c r="D45" i="3"/>
  <c r="E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47" i="3"/>
  <c r="C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48" i="3"/>
  <c r="C48" i="3"/>
  <c r="D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49" i="3"/>
  <c r="C49" i="3"/>
  <c r="D49" i="3"/>
  <c r="E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51" i="3"/>
  <c r="C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52" i="3"/>
  <c r="C52" i="3"/>
  <c r="D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53" i="3"/>
  <c r="C53" i="3"/>
  <c r="D53" i="3"/>
  <c r="E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55" i="3"/>
  <c r="C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56" i="3"/>
  <c r="C56" i="3"/>
  <c r="D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57" i="3"/>
  <c r="C57" i="3"/>
  <c r="D57" i="3"/>
  <c r="E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59" i="3"/>
  <c r="C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60" i="3"/>
  <c r="C60" i="3"/>
  <c r="D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61" i="3"/>
  <c r="C61" i="3"/>
  <c r="D61" i="3"/>
  <c r="E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63" i="3"/>
  <c r="C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64" i="3"/>
  <c r="C64" i="3"/>
  <c r="D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65" i="3"/>
  <c r="C65" i="3"/>
  <c r="D65" i="3"/>
  <c r="E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67" i="3"/>
  <c r="C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68" i="3"/>
  <c r="C68" i="3"/>
  <c r="D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69" i="3"/>
  <c r="C69" i="3"/>
  <c r="D69" i="3"/>
  <c r="E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71" i="3"/>
  <c r="C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72" i="3"/>
  <c r="C72" i="3"/>
  <c r="D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73" i="3"/>
  <c r="C73" i="3"/>
  <c r="D73" i="3"/>
  <c r="E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75" i="3"/>
  <c r="C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76" i="3"/>
  <c r="C76" i="3"/>
  <c r="D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77" i="3"/>
  <c r="C77" i="3"/>
  <c r="D77" i="3"/>
  <c r="E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79" i="3"/>
  <c r="C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80" i="3"/>
  <c r="C80" i="3"/>
  <c r="D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81" i="3"/>
  <c r="C81" i="3"/>
  <c r="D81" i="3"/>
  <c r="E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83" i="3"/>
  <c r="C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84" i="3"/>
  <c r="C84" i="3"/>
  <c r="D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85" i="3"/>
  <c r="C85" i="3"/>
  <c r="D85" i="3"/>
  <c r="E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87" i="3"/>
  <c r="C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88" i="3"/>
  <c r="C88" i="3"/>
  <c r="D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89" i="3"/>
  <c r="C89" i="3"/>
  <c r="D89" i="3"/>
  <c r="E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91" i="3"/>
  <c r="C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92" i="3"/>
  <c r="C92" i="3"/>
  <c r="D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93" i="3"/>
  <c r="C93" i="3"/>
  <c r="D93" i="3"/>
  <c r="E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95" i="3"/>
  <c r="C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96" i="3"/>
  <c r="C96" i="3"/>
  <c r="D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97" i="3"/>
  <c r="C97" i="3"/>
  <c r="D97" i="3"/>
  <c r="E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99" i="3"/>
  <c r="C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100" i="3"/>
  <c r="C100" i="3"/>
  <c r="D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101" i="3"/>
  <c r="C101" i="3"/>
  <c r="D101" i="3"/>
  <c r="E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103" i="3"/>
  <c r="C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104" i="3"/>
  <c r="C104" i="3"/>
  <c r="D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105" i="3"/>
  <c r="C105" i="3"/>
  <c r="D105" i="3"/>
  <c r="E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107" i="3"/>
  <c r="C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108" i="3"/>
  <c r="C108" i="3"/>
  <c r="D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109" i="3"/>
  <c r="C109" i="3"/>
  <c r="D109" i="3"/>
  <c r="E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111" i="3"/>
  <c r="C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112" i="3"/>
  <c r="C112" i="3"/>
  <c r="D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113" i="3"/>
  <c r="C113" i="3"/>
  <c r="D113" i="3"/>
  <c r="E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115" i="3"/>
  <c r="C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116" i="3"/>
  <c r="C116" i="3"/>
  <c r="D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117" i="3"/>
  <c r="C117" i="3"/>
  <c r="D117" i="3"/>
  <c r="E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119" i="3"/>
  <c r="C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120" i="3"/>
  <c r="C120" i="3"/>
  <c r="D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121" i="3"/>
  <c r="C121" i="3"/>
  <c r="D121" i="3"/>
  <c r="E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123" i="3"/>
  <c r="C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124" i="3"/>
  <c r="C124" i="3"/>
  <c r="D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125" i="3"/>
  <c r="C125" i="3"/>
  <c r="D125" i="3"/>
  <c r="E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127" i="3"/>
  <c r="C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128" i="3"/>
  <c r="C128" i="3"/>
  <c r="D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129" i="3"/>
  <c r="C129" i="3"/>
  <c r="D129" i="3"/>
  <c r="E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131" i="3"/>
  <c r="C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132" i="3"/>
  <c r="C132" i="3"/>
  <c r="D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133" i="3"/>
  <c r="C133" i="3"/>
  <c r="D133" i="3"/>
  <c r="E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135" i="3"/>
  <c r="C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136" i="3"/>
  <c r="C136" i="3"/>
  <c r="D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137" i="3"/>
  <c r="C137" i="3"/>
  <c r="D137" i="3"/>
  <c r="E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139" i="3"/>
  <c r="C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140" i="3"/>
  <c r="C140" i="3"/>
  <c r="D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141" i="3"/>
  <c r="C141" i="3"/>
  <c r="D141" i="3"/>
  <c r="E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143" i="3"/>
  <c r="C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144" i="3"/>
  <c r="C144" i="3"/>
  <c r="D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145" i="3"/>
  <c r="C145" i="3"/>
  <c r="D145" i="3"/>
  <c r="E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147" i="3"/>
  <c r="C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148" i="3"/>
  <c r="C148" i="3"/>
  <c r="D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149" i="3"/>
  <c r="C149" i="3"/>
  <c r="D149" i="3"/>
  <c r="E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151" i="3"/>
  <c r="C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152" i="3"/>
  <c r="C152" i="3"/>
  <c r="D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153" i="3"/>
  <c r="C153" i="3"/>
  <c r="D153" i="3"/>
  <c r="E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155" i="3"/>
  <c r="C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156" i="3"/>
  <c r="C156" i="3"/>
  <c r="D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157" i="3"/>
  <c r="C157" i="3"/>
  <c r="D157" i="3"/>
  <c r="E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159" i="3"/>
  <c r="C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160" i="3"/>
  <c r="C160" i="3"/>
  <c r="D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161" i="3"/>
  <c r="C161" i="3"/>
  <c r="D161" i="3"/>
  <c r="E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163" i="3"/>
  <c r="C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164" i="3"/>
  <c r="C164" i="3"/>
  <c r="D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165" i="3"/>
  <c r="C165" i="3"/>
  <c r="D165" i="3"/>
  <c r="E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167" i="3"/>
  <c r="C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168" i="3"/>
  <c r="C168" i="3"/>
  <c r="D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169" i="3"/>
  <c r="C169" i="3"/>
  <c r="D169" i="3"/>
  <c r="E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171" i="3"/>
  <c r="C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172" i="3"/>
  <c r="C172" i="3"/>
  <c r="D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173" i="3"/>
  <c r="C173" i="3"/>
  <c r="D173" i="3"/>
  <c r="E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175" i="3"/>
  <c r="C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176" i="3"/>
  <c r="C176" i="3"/>
  <c r="D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177" i="3"/>
  <c r="C177" i="3"/>
  <c r="D177" i="3"/>
  <c r="E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C178" i="3"/>
  <c r="H178" i="3"/>
  <c r="I178" i="3"/>
  <c r="L178" i="3"/>
  <c r="M178" i="3"/>
  <c r="P178" i="3"/>
  <c r="Q178" i="3"/>
  <c r="T178" i="3"/>
  <c r="U178" i="3"/>
  <c r="V178" i="3"/>
  <c r="X178" i="3"/>
  <c r="Y178" i="3"/>
  <c r="Z178" i="3"/>
  <c r="AB178" i="3"/>
  <c r="AC178" i="3"/>
  <c r="AD178" i="3"/>
  <c r="D179" i="3"/>
  <c r="D180" i="3"/>
  <c r="D181" i="3"/>
  <c r="D182" i="3"/>
  <c r="F2" i="1"/>
  <c r="H2" i="1"/>
  <c r="I2" i="1"/>
  <c r="J2" i="1"/>
  <c r="K2" i="1"/>
  <c r="F3" i="1"/>
  <c r="H3" i="1"/>
  <c r="I3" i="1"/>
  <c r="J3" i="1"/>
  <c r="K3" i="1"/>
  <c r="F4" i="1"/>
  <c r="H4" i="1"/>
  <c r="I4" i="1"/>
  <c r="J4" i="1"/>
  <c r="K4" i="1"/>
  <c r="F5" i="1"/>
  <c r="K5" i="1" s="1"/>
  <c r="H5" i="1"/>
  <c r="I5" i="1"/>
  <c r="J5" i="1"/>
  <c r="F6" i="1"/>
  <c r="H6" i="1"/>
  <c r="I6" i="1"/>
  <c r="J6" i="1"/>
  <c r="K6" i="1"/>
  <c r="F7" i="1"/>
  <c r="H7" i="1"/>
  <c r="I7" i="1"/>
  <c r="J7" i="1"/>
  <c r="K7" i="1"/>
  <c r="F8" i="1"/>
  <c r="H8" i="1"/>
  <c r="I8" i="1"/>
  <c r="J8" i="1"/>
  <c r="K8" i="1"/>
  <c r="F9" i="1"/>
  <c r="K9" i="1" s="1"/>
  <c r="H9" i="1"/>
  <c r="I9" i="1"/>
  <c r="J9" i="1"/>
  <c r="F10" i="1"/>
  <c r="H10" i="1"/>
  <c r="I10" i="1"/>
  <c r="J10" i="1"/>
  <c r="K10" i="1"/>
  <c r="F11" i="1"/>
  <c r="H11" i="1"/>
  <c r="I11" i="1"/>
  <c r="J11" i="1"/>
  <c r="K11" i="1"/>
  <c r="F12" i="1"/>
  <c r="H12" i="1"/>
  <c r="I12" i="1"/>
  <c r="J12" i="1"/>
  <c r="K12" i="1"/>
  <c r="F13" i="1"/>
  <c r="K13" i="1" s="1"/>
  <c r="H13" i="1"/>
  <c r="I13" i="1"/>
  <c r="J13" i="1"/>
  <c r="F14" i="1"/>
  <c r="H14" i="1"/>
  <c r="I14" i="1"/>
  <c r="J14" i="1"/>
  <c r="K14" i="1"/>
  <c r="F15" i="1"/>
  <c r="H15" i="1"/>
  <c r="I15" i="1"/>
  <c r="J15" i="1"/>
  <c r="K15" i="1"/>
  <c r="F16" i="1"/>
  <c r="K16" i="1" s="1"/>
  <c r="H16" i="1"/>
  <c r="I16" i="1"/>
  <c r="J16" i="1"/>
  <c r="F17" i="1"/>
  <c r="K17" i="1" s="1"/>
  <c r="H17" i="1"/>
  <c r="I17" i="1"/>
  <c r="J17" i="1"/>
  <c r="F18" i="1"/>
  <c r="H18" i="1"/>
  <c r="I18" i="1"/>
  <c r="J18" i="1"/>
  <c r="K18" i="1"/>
  <c r="F19" i="1"/>
  <c r="H19" i="1"/>
  <c r="I19" i="1"/>
  <c r="J19" i="1"/>
  <c r="K19" i="1"/>
  <c r="F20" i="1"/>
  <c r="H20" i="1"/>
  <c r="I20" i="1"/>
  <c r="J20" i="1"/>
  <c r="K20" i="1"/>
  <c r="F21" i="1"/>
  <c r="K21" i="1" s="1"/>
  <c r="H21" i="1"/>
  <c r="I21" i="1"/>
  <c r="J21" i="1"/>
  <c r="F22" i="1"/>
  <c r="K22" i="1" s="1"/>
  <c r="H22" i="1"/>
  <c r="I22" i="1"/>
  <c r="J22" i="1"/>
  <c r="F23" i="1"/>
  <c r="H23" i="1"/>
  <c r="I23" i="1"/>
  <c r="J23" i="1"/>
  <c r="K23" i="1"/>
  <c r="F24" i="1"/>
  <c r="H24" i="1"/>
  <c r="I24" i="1"/>
  <c r="J24" i="1"/>
  <c r="K24" i="1"/>
  <c r="F25" i="1"/>
  <c r="K25" i="1" s="1"/>
  <c r="H25" i="1"/>
  <c r="I25" i="1"/>
  <c r="J25" i="1"/>
  <c r="F26" i="1"/>
  <c r="H26" i="1"/>
  <c r="I26" i="1"/>
  <c r="J26" i="1"/>
  <c r="K26" i="1"/>
  <c r="F27" i="1"/>
  <c r="K27" i="1" s="1"/>
  <c r="H27" i="1"/>
  <c r="I27" i="1"/>
  <c r="J27" i="1"/>
  <c r="F28" i="1"/>
  <c r="H28" i="1"/>
  <c r="I28" i="1"/>
  <c r="J28" i="1"/>
  <c r="K28" i="1"/>
  <c r="F29" i="1"/>
  <c r="H29" i="1"/>
  <c r="I29" i="1"/>
  <c r="J29" i="1"/>
  <c r="K29" i="1"/>
  <c r="F30" i="1"/>
  <c r="H30" i="1"/>
  <c r="I30" i="1"/>
  <c r="J30" i="1"/>
  <c r="K30" i="1"/>
  <c r="F31" i="1"/>
  <c r="K31" i="1" s="1"/>
  <c r="H31" i="1"/>
  <c r="I31" i="1"/>
  <c r="J31" i="1"/>
  <c r="F32" i="1"/>
  <c r="H32" i="1"/>
  <c r="I32" i="1"/>
  <c r="J32" i="1"/>
  <c r="K32" i="1"/>
  <c r="F33" i="1"/>
  <c r="K33" i="1" s="1"/>
  <c r="H33" i="1"/>
  <c r="I33" i="1"/>
  <c r="J33" i="1"/>
  <c r="F34" i="1"/>
  <c r="H34" i="1"/>
  <c r="I34" i="1"/>
  <c r="J34" i="1"/>
  <c r="K34" i="1"/>
  <c r="F35" i="1"/>
  <c r="H35" i="1"/>
  <c r="I35" i="1"/>
  <c r="J35" i="1"/>
  <c r="K35" i="1"/>
  <c r="F36" i="1"/>
  <c r="K36" i="1" s="1"/>
  <c r="H36" i="1"/>
  <c r="I36" i="1"/>
  <c r="J36" i="1"/>
  <c r="F37" i="1"/>
  <c r="K37" i="1" s="1"/>
  <c r="H37" i="1"/>
  <c r="I37" i="1"/>
  <c r="J37" i="1"/>
  <c r="F38" i="1"/>
  <c r="H38" i="1"/>
  <c r="I38" i="1"/>
  <c r="J38" i="1"/>
  <c r="K38" i="1"/>
  <c r="F39" i="1"/>
  <c r="H39" i="1"/>
  <c r="I39" i="1"/>
  <c r="J39" i="1"/>
  <c r="K39" i="1"/>
  <c r="F40" i="1"/>
  <c r="H40" i="1"/>
  <c r="I40" i="1"/>
  <c r="J40" i="1"/>
  <c r="K40" i="1"/>
  <c r="F41" i="1"/>
  <c r="K41" i="1" s="1"/>
  <c r="H41" i="1"/>
  <c r="I41" i="1"/>
  <c r="J41" i="1"/>
  <c r="F42" i="1"/>
  <c r="H42" i="1"/>
  <c r="I42" i="1"/>
  <c r="J42" i="1"/>
  <c r="K42" i="1"/>
  <c r="F43" i="1"/>
  <c r="H43" i="1"/>
  <c r="I43" i="1"/>
  <c r="J43" i="1"/>
  <c r="K43" i="1"/>
  <c r="F44" i="1"/>
  <c r="H44" i="1"/>
  <c r="I44" i="1"/>
  <c r="J44" i="1"/>
  <c r="K44" i="1"/>
  <c r="F45" i="1"/>
  <c r="K45" i="1" s="1"/>
  <c r="H45" i="1"/>
  <c r="I45" i="1"/>
  <c r="J45" i="1"/>
  <c r="F46" i="1"/>
  <c r="H46" i="1"/>
  <c r="I46" i="1"/>
  <c r="J46" i="1"/>
  <c r="K46" i="1"/>
  <c r="F47" i="1"/>
  <c r="H47" i="1"/>
  <c r="I47" i="1"/>
  <c r="J47" i="1"/>
  <c r="K47" i="1"/>
  <c r="F48" i="1"/>
  <c r="H48" i="1"/>
  <c r="I48" i="1"/>
  <c r="J48" i="1"/>
  <c r="K48" i="1"/>
  <c r="F49" i="1"/>
  <c r="K49" i="1" s="1"/>
  <c r="H49" i="1"/>
  <c r="I49" i="1"/>
  <c r="J49" i="1"/>
  <c r="F50" i="1"/>
  <c r="H50" i="1"/>
  <c r="I50" i="1"/>
  <c r="J50" i="1"/>
  <c r="K50" i="1"/>
  <c r="F51" i="1"/>
  <c r="K51" i="1" s="1"/>
  <c r="H51" i="1"/>
  <c r="I51" i="1"/>
  <c r="J51" i="1"/>
  <c r="F52" i="1"/>
  <c r="H52" i="1"/>
  <c r="I52" i="1"/>
  <c r="J52" i="1"/>
  <c r="K52" i="1"/>
  <c r="F53" i="1"/>
  <c r="H53" i="1"/>
  <c r="I53" i="1"/>
  <c r="J53" i="1"/>
  <c r="K53" i="1"/>
  <c r="F54" i="1"/>
  <c r="H54" i="1"/>
  <c r="I54" i="1"/>
  <c r="J54" i="1"/>
  <c r="K54" i="1"/>
  <c r="F55" i="1"/>
  <c r="K55" i="1" s="1"/>
  <c r="H55" i="1"/>
  <c r="I55" i="1"/>
  <c r="J55" i="1"/>
  <c r="F56" i="1"/>
  <c r="H56" i="1"/>
  <c r="I56" i="1"/>
  <c r="J56" i="1"/>
  <c r="K56" i="1"/>
  <c r="F57" i="1"/>
  <c r="K57" i="1" s="1"/>
  <c r="H57" i="1"/>
  <c r="I57" i="1"/>
  <c r="J57" i="1"/>
  <c r="F58" i="1"/>
  <c r="H58" i="1"/>
  <c r="I58" i="1"/>
  <c r="J58" i="1"/>
  <c r="K58" i="1"/>
  <c r="F59" i="1"/>
  <c r="H59" i="1"/>
  <c r="I59" i="1"/>
  <c r="J59" i="1"/>
  <c r="K59" i="1"/>
  <c r="F60" i="1"/>
  <c r="K60" i="1" s="1"/>
  <c r="H60" i="1"/>
  <c r="I60" i="1"/>
  <c r="J60" i="1"/>
  <c r="F61" i="1"/>
  <c r="H61" i="1"/>
  <c r="I61" i="1"/>
  <c r="J61" i="1"/>
  <c r="K61" i="1"/>
  <c r="F62" i="1"/>
  <c r="H62" i="1"/>
  <c r="I62" i="1"/>
  <c r="J62" i="1"/>
  <c r="K62" i="1"/>
  <c r="F63" i="1"/>
  <c r="H63" i="1"/>
  <c r="I63" i="1"/>
  <c r="J63" i="1"/>
  <c r="K63" i="1"/>
  <c r="F64" i="1"/>
  <c r="K64" i="1" s="1"/>
  <c r="H64" i="1"/>
  <c r="I64" i="1"/>
  <c r="J64" i="1"/>
  <c r="F65" i="1"/>
  <c r="K65" i="1" s="1"/>
  <c r="H65" i="1"/>
  <c r="I65" i="1"/>
  <c r="J65" i="1"/>
  <c r="F66" i="1"/>
  <c r="H66" i="1"/>
  <c r="I66" i="1"/>
  <c r="J66" i="1"/>
  <c r="K66" i="1"/>
  <c r="F67" i="1"/>
  <c r="H67" i="1"/>
  <c r="I67" i="1"/>
  <c r="J67" i="1"/>
  <c r="K67" i="1"/>
  <c r="F68" i="1"/>
  <c r="H68" i="1"/>
  <c r="I68" i="1"/>
  <c r="J68" i="1"/>
  <c r="K68" i="1"/>
  <c r="F69" i="1"/>
  <c r="K69" i="1" s="1"/>
  <c r="H69" i="1"/>
  <c r="I69" i="1"/>
  <c r="J69" i="1"/>
  <c r="F70" i="1"/>
  <c r="H70" i="1"/>
  <c r="I70" i="1"/>
  <c r="J70" i="1"/>
  <c r="K70" i="1"/>
  <c r="F71" i="1"/>
  <c r="H71" i="1"/>
  <c r="I71" i="1"/>
  <c r="J71" i="1"/>
  <c r="K71" i="1"/>
  <c r="F72" i="1"/>
  <c r="H72" i="1"/>
  <c r="I72" i="1"/>
  <c r="J72" i="1"/>
  <c r="K72" i="1"/>
  <c r="F73" i="1"/>
  <c r="K73" i="1" s="1"/>
  <c r="H73" i="1"/>
  <c r="I73" i="1"/>
  <c r="J73" i="1"/>
  <c r="F74" i="1"/>
  <c r="H74" i="1"/>
  <c r="I74" i="1"/>
  <c r="J74" i="1"/>
  <c r="K74" i="1"/>
  <c r="F75" i="1"/>
  <c r="K75" i="1" s="1"/>
  <c r="H75" i="1"/>
  <c r="I75" i="1"/>
  <c r="J75" i="1"/>
  <c r="F76" i="1"/>
  <c r="H76" i="1"/>
  <c r="I76" i="1"/>
  <c r="J76" i="1"/>
  <c r="K76" i="1"/>
  <c r="F77" i="1"/>
  <c r="K77" i="1" s="1"/>
  <c r="H77" i="1"/>
  <c r="I77" i="1"/>
  <c r="J77" i="1"/>
  <c r="F78" i="1"/>
  <c r="H78" i="1"/>
  <c r="I78" i="1"/>
  <c r="J78" i="1"/>
  <c r="K78" i="1"/>
  <c r="F79" i="1"/>
  <c r="H79" i="1"/>
  <c r="I79" i="1"/>
  <c r="J79" i="1"/>
  <c r="K79" i="1"/>
  <c r="F80" i="1"/>
  <c r="K80" i="1" s="1"/>
  <c r="H80" i="1"/>
  <c r="I80" i="1"/>
  <c r="J80" i="1"/>
  <c r="F81" i="1"/>
  <c r="H81" i="1"/>
  <c r="I81" i="1"/>
  <c r="J81" i="1"/>
  <c r="K81" i="1"/>
  <c r="F82" i="1"/>
  <c r="H82" i="1"/>
  <c r="I82" i="1"/>
  <c r="J82" i="1"/>
  <c r="K82" i="1"/>
  <c r="F83" i="1"/>
  <c r="H83" i="1"/>
  <c r="I83" i="1"/>
  <c r="J83" i="1"/>
  <c r="K83" i="1"/>
  <c r="F84" i="1"/>
  <c r="K84" i="1" s="1"/>
  <c r="H84" i="1"/>
  <c r="I84" i="1"/>
  <c r="J84" i="1"/>
  <c r="F85" i="1"/>
  <c r="H85" i="1"/>
  <c r="I85" i="1"/>
  <c r="J85" i="1"/>
  <c r="K85" i="1"/>
  <c r="F86" i="1"/>
  <c r="H86" i="1"/>
  <c r="I86" i="1"/>
  <c r="J86" i="1"/>
  <c r="K86" i="1"/>
  <c r="F87" i="1"/>
  <c r="H87" i="1"/>
  <c r="I87" i="1"/>
  <c r="J87" i="1"/>
  <c r="K87" i="1"/>
  <c r="F88" i="1"/>
  <c r="K88" i="1" s="1"/>
  <c r="H88" i="1"/>
  <c r="I88" i="1"/>
  <c r="J88" i="1"/>
  <c r="F89" i="1"/>
  <c r="K89" i="1" s="1"/>
  <c r="H89" i="1"/>
  <c r="I89" i="1"/>
  <c r="J89" i="1"/>
  <c r="F90" i="1"/>
  <c r="H90" i="1"/>
  <c r="I90" i="1"/>
  <c r="J90" i="1"/>
  <c r="K90" i="1"/>
  <c r="F91" i="1"/>
  <c r="H91" i="1"/>
  <c r="I91" i="1"/>
  <c r="J91" i="1"/>
  <c r="K91" i="1"/>
  <c r="F92" i="1"/>
  <c r="H92" i="1"/>
  <c r="I92" i="1"/>
  <c r="J92" i="1"/>
  <c r="K92" i="1"/>
  <c r="F93" i="1"/>
  <c r="K93" i="1" s="1"/>
  <c r="H93" i="1"/>
  <c r="I93" i="1"/>
  <c r="J93" i="1"/>
  <c r="F94" i="1"/>
  <c r="H94" i="1"/>
  <c r="I94" i="1"/>
  <c r="J94" i="1"/>
  <c r="K94" i="1"/>
  <c r="F95" i="1"/>
  <c r="H95" i="1"/>
  <c r="I95" i="1"/>
  <c r="J95" i="1"/>
  <c r="K95" i="1"/>
  <c r="F96" i="1"/>
  <c r="H96" i="1"/>
  <c r="I96" i="1"/>
  <c r="J96" i="1"/>
  <c r="K96" i="1"/>
  <c r="F97" i="1"/>
  <c r="K97" i="1" s="1"/>
  <c r="H97" i="1"/>
  <c r="I97" i="1"/>
  <c r="J97" i="1"/>
  <c r="F98" i="1"/>
  <c r="K98" i="1" s="1"/>
  <c r="H98" i="1"/>
  <c r="I98" i="1"/>
  <c r="J98" i="1"/>
  <c r="F99" i="1"/>
  <c r="H99" i="1"/>
  <c r="I99" i="1"/>
  <c r="J99" i="1"/>
  <c r="K99" i="1"/>
  <c r="F100" i="1"/>
  <c r="H100" i="1"/>
  <c r="I100" i="1"/>
  <c r="J100" i="1"/>
  <c r="K100" i="1"/>
  <c r="F101" i="1"/>
  <c r="K101" i="1" s="1"/>
  <c r="H101" i="1"/>
  <c r="I101" i="1"/>
  <c r="J101" i="1"/>
  <c r="F102" i="1"/>
  <c r="H102" i="1"/>
  <c r="I102" i="1"/>
  <c r="J102" i="1"/>
  <c r="K102" i="1"/>
  <c r="F103" i="1"/>
  <c r="H103" i="1"/>
  <c r="I103" i="1"/>
  <c r="J103" i="1"/>
  <c r="K103" i="1"/>
  <c r="F104" i="1"/>
  <c r="H104" i="1"/>
  <c r="I104" i="1"/>
  <c r="J104" i="1"/>
  <c r="K104" i="1"/>
  <c r="F105" i="1"/>
  <c r="K105" i="1" s="1"/>
  <c r="H105" i="1"/>
  <c r="I105" i="1"/>
  <c r="J105" i="1"/>
  <c r="F106" i="1"/>
  <c r="H106" i="1"/>
  <c r="I106" i="1"/>
  <c r="J106" i="1"/>
  <c r="K106" i="1"/>
  <c r="F107" i="1"/>
  <c r="H107" i="1"/>
  <c r="I107" i="1"/>
  <c r="J107" i="1"/>
  <c r="K107" i="1"/>
  <c r="F108" i="1"/>
  <c r="K108" i="1" s="1"/>
  <c r="H108" i="1"/>
  <c r="I108" i="1"/>
  <c r="J108" i="1"/>
  <c r="F109" i="1"/>
  <c r="K109" i="1" s="1"/>
  <c r="H109" i="1"/>
  <c r="I109" i="1"/>
  <c r="J109" i="1"/>
  <c r="F110" i="1"/>
  <c r="H110" i="1"/>
  <c r="I110" i="1"/>
  <c r="J110" i="1"/>
  <c r="K110" i="1"/>
  <c r="F111" i="1"/>
  <c r="H111" i="1"/>
  <c r="I111" i="1"/>
  <c r="J111" i="1"/>
  <c r="K111" i="1"/>
  <c r="F112" i="1"/>
  <c r="H112" i="1"/>
  <c r="I112" i="1"/>
  <c r="J112" i="1"/>
  <c r="K112" i="1"/>
  <c r="F113" i="1"/>
  <c r="K113" i="1" s="1"/>
  <c r="H113" i="1"/>
  <c r="I113" i="1"/>
  <c r="J113" i="1"/>
  <c r="F114" i="1"/>
  <c r="H114" i="1"/>
  <c r="I114" i="1"/>
  <c r="J114" i="1"/>
  <c r="K114" i="1"/>
  <c r="F115" i="1"/>
  <c r="H115" i="1"/>
  <c r="I115" i="1"/>
  <c r="J115" i="1"/>
  <c r="K115" i="1"/>
  <c r="F116" i="1"/>
  <c r="H116" i="1"/>
  <c r="I116" i="1"/>
  <c r="J116" i="1"/>
  <c r="K116" i="1"/>
  <c r="F117" i="1"/>
  <c r="H117" i="1"/>
  <c r="I117" i="1"/>
  <c r="J117" i="1"/>
  <c r="K117" i="1"/>
  <c r="F118" i="1"/>
  <c r="K118" i="1" s="1"/>
  <c r="H118" i="1"/>
  <c r="I118" i="1"/>
  <c r="J118" i="1"/>
  <c r="F119" i="1"/>
  <c r="H119" i="1"/>
  <c r="I119" i="1"/>
  <c r="J119" i="1"/>
  <c r="K119" i="1"/>
  <c r="F120" i="1"/>
  <c r="H120" i="1"/>
  <c r="I120" i="1"/>
  <c r="J120" i="1"/>
  <c r="K120" i="1"/>
  <c r="F121" i="1"/>
  <c r="H121" i="1"/>
  <c r="I121" i="1"/>
  <c r="J121" i="1"/>
  <c r="K121" i="1"/>
  <c r="F122" i="1"/>
  <c r="H122" i="1"/>
  <c r="I122" i="1"/>
  <c r="J122" i="1"/>
  <c r="K122" i="1"/>
  <c r="F123" i="1"/>
  <c r="H123" i="1"/>
  <c r="I123" i="1"/>
  <c r="J123" i="1"/>
  <c r="K123" i="1"/>
  <c r="F124" i="1"/>
  <c r="H124" i="1"/>
  <c r="I124" i="1"/>
  <c r="J124" i="1"/>
  <c r="K124" i="1"/>
  <c r="F125" i="1"/>
  <c r="H125" i="1"/>
  <c r="I125" i="1"/>
  <c r="J125" i="1"/>
  <c r="K125" i="1"/>
  <c r="F126" i="1"/>
  <c r="H126" i="1"/>
  <c r="I126" i="1"/>
  <c r="J126" i="1"/>
  <c r="K126" i="1"/>
  <c r="F127" i="1"/>
  <c r="H127" i="1"/>
  <c r="I127" i="1"/>
  <c r="J127" i="1"/>
  <c r="K127" i="1"/>
  <c r="F128" i="1"/>
  <c r="H128" i="1"/>
  <c r="I128" i="1"/>
  <c r="J128" i="1"/>
  <c r="K128" i="1"/>
  <c r="F129" i="1"/>
  <c r="K129" i="1" s="1"/>
  <c r="H129" i="1"/>
  <c r="I129" i="1"/>
  <c r="J129" i="1"/>
  <c r="F130" i="1"/>
  <c r="H130" i="1"/>
  <c r="I130" i="1"/>
  <c r="J130" i="1"/>
  <c r="K130" i="1"/>
  <c r="F131" i="1"/>
  <c r="K131" i="1" s="1"/>
  <c r="H131" i="1"/>
  <c r="I131" i="1"/>
  <c r="J131" i="1"/>
  <c r="F132" i="1"/>
  <c r="H132" i="1"/>
  <c r="I132" i="1"/>
  <c r="J132" i="1"/>
  <c r="K132" i="1"/>
  <c r="F133" i="1"/>
  <c r="K133" i="1" s="1"/>
  <c r="H133" i="1"/>
  <c r="I133" i="1"/>
  <c r="J133" i="1"/>
  <c r="F134" i="1"/>
  <c r="H134" i="1"/>
  <c r="I134" i="1"/>
  <c r="J134" i="1"/>
  <c r="K134" i="1"/>
  <c r="F135" i="1"/>
  <c r="H135" i="1"/>
  <c r="I135" i="1"/>
  <c r="J135" i="1"/>
  <c r="K135" i="1"/>
  <c r="F136" i="1"/>
  <c r="H136" i="1"/>
  <c r="I136" i="1"/>
  <c r="J136" i="1"/>
  <c r="K136" i="1"/>
  <c r="F137" i="1"/>
  <c r="H137" i="1"/>
  <c r="I137" i="1"/>
  <c r="J137" i="1"/>
  <c r="K137" i="1"/>
  <c r="F138" i="1"/>
  <c r="H138" i="1"/>
  <c r="I138" i="1"/>
  <c r="J138" i="1"/>
  <c r="K138" i="1"/>
  <c r="F139" i="1"/>
  <c r="H139" i="1"/>
  <c r="I139" i="1"/>
  <c r="J139" i="1"/>
  <c r="K139" i="1"/>
  <c r="F140" i="1"/>
  <c r="K140" i="1" s="1"/>
  <c r="H140" i="1"/>
  <c r="I140" i="1"/>
  <c r="J140" i="1"/>
  <c r="F141" i="1"/>
  <c r="K141" i="1" s="1"/>
  <c r="H141" i="1"/>
  <c r="I141" i="1"/>
  <c r="J141" i="1"/>
  <c r="F142" i="1"/>
  <c r="H142" i="1"/>
  <c r="I142" i="1"/>
  <c r="J142" i="1"/>
  <c r="K142" i="1"/>
  <c r="F143" i="1"/>
  <c r="H143" i="1"/>
  <c r="I143" i="1"/>
  <c r="J143" i="1"/>
  <c r="K143" i="1"/>
  <c r="F144" i="1"/>
  <c r="H144" i="1"/>
  <c r="I144" i="1"/>
  <c r="J144" i="1"/>
  <c r="K144" i="1"/>
  <c r="F145" i="1"/>
  <c r="K145" i="1" s="1"/>
  <c r="H145" i="1"/>
  <c r="I145" i="1"/>
  <c r="J145" i="1"/>
  <c r="F146" i="1"/>
  <c r="H146" i="1"/>
  <c r="I146" i="1"/>
  <c r="J146" i="1"/>
  <c r="K146" i="1"/>
  <c r="F147" i="1"/>
  <c r="H147" i="1"/>
  <c r="I147" i="1"/>
  <c r="J147" i="1"/>
  <c r="K147" i="1"/>
  <c r="F148" i="1"/>
  <c r="H148" i="1"/>
  <c r="I148" i="1"/>
  <c r="J148" i="1"/>
  <c r="K148" i="1"/>
  <c r="F149" i="1"/>
  <c r="K149" i="1" s="1"/>
  <c r="H149" i="1"/>
  <c r="I149" i="1"/>
  <c r="J149" i="1"/>
  <c r="F150" i="1"/>
  <c r="K150" i="1" s="1"/>
  <c r="H150" i="1"/>
  <c r="I150" i="1"/>
  <c r="J150" i="1"/>
  <c r="F151" i="1"/>
  <c r="H151" i="1"/>
  <c r="I151" i="1"/>
  <c r="J151" i="1"/>
  <c r="K151" i="1"/>
  <c r="F152" i="1"/>
  <c r="H152" i="1"/>
  <c r="I152" i="1"/>
  <c r="J152" i="1"/>
  <c r="K152" i="1"/>
  <c r="F153" i="1"/>
  <c r="H153" i="1"/>
  <c r="I153" i="1"/>
  <c r="J153" i="1"/>
  <c r="K153" i="1"/>
  <c r="F154" i="1"/>
  <c r="K154" i="1" s="1"/>
  <c r="H154" i="1"/>
  <c r="I154" i="1"/>
  <c r="J154" i="1"/>
  <c r="F155" i="1"/>
  <c r="H155" i="1"/>
  <c r="I155" i="1"/>
  <c r="J155" i="1"/>
  <c r="K155" i="1"/>
  <c r="F156" i="1"/>
  <c r="H156" i="1"/>
  <c r="I156" i="1"/>
  <c r="J156" i="1"/>
  <c r="K156" i="1"/>
  <c r="F157" i="1"/>
  <c r="H157" i="1"/>
  <c r="I157" i="1"/>
  <c r="J157" i="1"/>
  <c r="K157" i="1"/>
  <c r="F158" i="1"/>
  <c r="K158" i="1" s="1"/>
  <c r="H158" i="1"/>
  <c r="I158" i="1"/>
  <c r="J158" i="1"/>
  <c r="F159" i="1"/>
  <c r="H159" i="1"/>
  <c r="I159" i="1"/>
  <c r="J159" i="1"/>
  <c r="K159" i="1"/>
  <c r="F160" i="1"/>
  <c r="H160" i="1"/>
  <c r="I160" i="1"/>
  <c r="J160" i="1"/>
  <c r="K160" i="1"/>
  <c r="F161" i="1"/>
  <c r="K161" i="1" s="1"/>
  <c r="H161" i="1"/>
  <c r="I161" i="1"/>
  <c r="J161" i="1"/>
  <c r="F162" i="1"/>
  <c r="H162" i="1"/>
  <c r="I162" i="1"/>
  <c r="J162" i="1"/>
  <c r="K162" i="1"/>
  <c r="F163" i="1"/>
  <c r="K163" i="1" s="1"/>
  <c r="H163" i="1"/>
  <c r="I163" i="1"/>
  <c r="J163" i="1"/>
  <c r="F164" i="1"/>
  <c r="H164" i="1"/>
  <c r="I164" i="1"/>
  <c r="J164" i="1"/>
  <c r="K164" i="1"/>
  <c r="F165" i="1"/>
  <c r="K165" i="1" s="1"/>
  <c r="H165" i="1"/>
  <c r="I165" i="1"/>
  <c r="J165" i="1"/>
  <c r="F166" i="1"/>
  <c r="H166" i="1"/>
  <c r="I166" i="1"/>
  <c r="J166" i="1"/>
  <c r="K166" i="1"/>
  <c r="F167" i="1"/>
  <c r="H167" i="1"/>
  <c r="I167" i="1"/>
  <c r="J167" i="1"/>
  <c r="K167" i="1"/>
  <c r="F168" i="1"/>
  <c r="H168" i="1"/>
  <c r="I168" i="1"/>
  <c r="J168" i="1"/>
  <c r="K168" i="1"/>
  <c r="F169" i="1"/>
  <c r="K169" i="1" s="1"/>
  <c r="H169" i="1"/>
  <c r="I169" i="1"/>
  <c r="J169" i="1"/>
  <c r="F170" i="1"/>
  <c r="H170" i="1"/>
  <c r="I170" i="1"/>
  <c r="J170" i="1"/>
  <c r="K170" i="1"/>
  <c r="F171" i="1"/>
  <c r="H171" i="1"/>
  <c r="I171" i="1"/>
  <c r="J171" i="1"/>
  <c r="K171" i="1"/>
  <c r="F172" i="1"/>
  <c r="H172" i="1"/>
  <c r="I172" i="1"/>
  <c r="J172" i="1"/>
  <c r="K172" i="1"/>
  <c r="F173" i="1"/>
  <c r="K173" i="1" s="1"/>
  <c r="H173" i="1"/>
  <c r="I173" i="1"/>
  <c r="J173" i="1"/>
  <c r="F174" i="1"/>
  <c r="H174" i="1"/>
  <c r="I174" i="1"/>
  <c r="J174" i="1"/>
  <c r="K174" i="1"/>
  <c r="F175" i="1"/>
  <c r="H175" i="1"/>
  <c r="I175" i="1"/>
  <c r="J175" i="1"/>
  <c r="K175" i="1"/>
  <c r="F176" i="1"/>
  <c r="H176" i="1"/>
  <c r="I176" i="1"/>
  <c r="J176" i="1"/>
  <c r="K176" i="1"/>
  <c r="F177" i="1"/>
  <c r="K177" i="1" s="1"/>
  <c r="H177" i="1"/>
  <c r="I177" i="1"/>
  <c r="J177" i="1"/>
  <c r="C178" i="1"/>
  <c r="F178" i="1" s="1"/>
  <c r="C179" i="1" s="1"/>
  <c r="D178" i="1"/>
  <c r="I178" i="1" s="1"/>
  <c r="E178" i="1"/>
  <c r="H178" i="1"/>
  <c r="J178" i="1"/>
  <c r="C178" i="2" l="1"/>
  <c r="D178" i="3" s="1"/>
  <c r="D178" i="2"/>
  <c r="E178" i="3" s="1"/>
  <c r="E179" i="1"/>
  <c r="D3" i="3"/>
  <c r="E178" i="2"/>
  <c r="F178" i="3" s="1"/>
  <c r="D179" i="1"/>
  <c r="F179" i="1" s="1"/>
  <c r="E4" i="3"/>
  <c r="K178" i="1"/>
  <c r="C183" i="2" l="1"/>
  <c r="D183" i="3" s="1"/>
</calcChain>
</file>

<file path=xl/comments1.xml><?xml version="1.0" encoding="utf-8"?>
<comments xmlns="http://schemas.openxmlformats.org/spreadsheetml/2006/main">
  <authors>
    <author>sgoins</author>
  </authors>
  <commentList>
    <comment ref="D178" authorId="0" shapeId="0">
      <text>
        <r>
          <rPr>
            <b/>
            <sz val="8"/>
            <color indexed="81"/>
            <rFont val="Tahoma"/>
          </rPr>
          <t>sgoins:</t>
        </r>
        <r>
          <rPr>
            <sz val="8"/>
            <color indexed="81"/>
            <rFont val="Tahoma"/>
          </rPr>
          <t xml:space="preserve">
The state revenue deferred in 1998 is recorded as received in 1999. The result is an apparently large increase between 98 and 99.</t>
        </r>
      </text>
    </comment>
  </commentList>
</comments>
</file>

<file path=xl/sharedStrings.xml><?xml version="1.0" encoding="utf-8"?>
<sst xmlns="http://schemas.openxmlformats.org/spreadsheetml/2006/main" count="1860" uniqueCount="396">
  <si>
    <t>DISTNO</t>
  </si>
  <si>
    <t>DISTNAME</t>
  </si>
  <si>
    <t>LOCAL</t>
  </si>
  <si>
    <t>STATE</t>
  </si>
  <si>
    <t>FEDERAL</t>
  </si>
  <si>
    <t>TOTAL</t>
  </si>
  <si>
    <t>LOCAL PP</t>
  </si>
  <si>
    <t>STATE PP</t>
  </si>
  <si>
    <t>FEDERAL PP</t>
  </si>
  <si>
    <t>TOTAL PP</t>
  </si>
  <si>
    <t>001</t>
  </si>
  <si>
    <t>ADAIR CO.</t>
  </si>
  <si>
    <t>005</t>
  </si>
  <si>
    <t>ALLEN CO.</t>
  </si>
  <si>
    <t>006</t>
  </si>
  <si>
    <t>ANCHORAGE IND.</t>
  </si>
  <si>
    <t>011</t>
  </si>
  <si>
    <t>ANDERSON CO.</t>
  </si>
  <si>
    <t>012</t>
  </si>
  <si>
    <t>ASHLAND IND.</t>
  </si>
  <si>
    <t>013</t>
  </si>
  <si>
    <t>AUGUSTA IND.</t>
  </si>
  <si>
    <t>015</t>
  </si>
  <si>
    <t>BALLARD CO.</t>
  </si>
  <si>
    <t>016</t>
  </si>
  <si>
    <t>BARBOURVILLE IND.</t>
  </si>
  <si>
    <t>017</t>
  </si>
  <si>
    <t>BARDSTOWN IND.</t>
  </si>
  <si>
    <t>021</t>
  </si>
  <si>
    <t>BARREN CO.</t>
  </si>
  <si>
    <t>025</t>
  </si>
  <si>
    <t>BATH CO.</t>
  </si>
  <si>
    <t>026</t>
  </si>
  <si>
    <t>BEECHWOOD IND.</t>
  </si>
  <si>
    <t>031</t>
  </si>
  <si>
    <t>BELL CO.</t>
  </si>
  <si>
    <t>032</t>
  </si>
  <si>
    <t>BELLEVUE IND.</t>
  </si>
  <si>
    <t>034</t>
  </si>
  <si>
    <t>BEREA IND.</t>
  </si>
  <si>
    <t>035</t>
  </si>
  <si>
    <t>BOONE CO.</t>
  </si>
  <si>
    <t>041</t>
  </si>
  <si>
    <t>BOURBON CO.</t>
  </si>
  <si>
    <t>042</t>
  </si>
  <si>
    <t>BOWLING GREEN IND.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</si>
  <si>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</si>
  <si>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</si>
  <si>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</si>
  <si>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</si>
  <si>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</si>
  <si>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</si>
  <si>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</si>
  <si>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</si>
  <si>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</si>
  <si>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</si>
  <si>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</si>
  <si>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</si>
  <si>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</si>
  <si>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 IND.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</si>
  <si>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</si>
  <si>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</si>
  <si>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</si>
  <si>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</si>
  <si>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</si>
  <si>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</si>
  <si>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</si>
  <si>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</si>
  <si>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</si>
  <si>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 IND.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</si>
  <si>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</si>
  <si>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</si>
  <si>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</si>
  <si>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</si>
  <si>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</si>
  <si>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</si>
  <si>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</si>
  <si>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</si>
  <si>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</si>
  <si>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</si>
  <si>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</si>
  <si>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</si>
  <si>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</si>
  <si>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</si>
  <si>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</si>
  <si>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</si>
  <si>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</si>
  <si>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</si>
  <si>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</si>
  <si>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 IND.</t>
  </si>
  <si>
    <t>133</t>
  </si>
  <si>
    <t>CORBIN IND.</t>
  </si>
  <si>
    <t>134</t>
  </si>
  <si>
    <t>COVINGTON IND.</t>
  </si>
  <si>
    <t>135</t>
  </si>
  <si>
    <t>CRITTENDEN CO.</t>
  </si>
  <si>
    <t>141</t>
  </si>
  <si>
    <t>CUMBERLAND CO.</t>
  </si>
  <si>
    <t>143</t>
  </si>
  <si>
    <t>DANVILLE IND.</t>
  </si>
  <si>
    <t>145</t>
  </si>
  <si>
    <t>DAVIESS CO.</t>
  </si>
  <si>
    <t>146</t>
  </si>
  <si>
    <t>DAWSON SPRINGS IND.</t>
  </si>
  <si>
    <t>147</t>
  </si>
  <si>
    <t>DAYTON IND.</t>
  </si>
  <si>
    <t>149</t>
  </si>
  <si>
    <t>EAST BERNSTADT IND.</t>
  </si>
  <si>
    <t>151</t>
  </si>
  <si>
    <t>EDMONSON CO.</t>
  </si>
  <si>
    <t>152</t>
  </si>
  <si>
    <t>ELIZABETHTOWN IND.</t>
  </si>
  <si>
    <t>155</t>
  </si>
  <si>
    <t>ELLIOTT CO.</t>
  </si>
  <si>
    <t>156</t>
  </si>
  <si>
    <t>EMINENCE IND.</t>
  </si>
  <si>
    <t>157</t>
  </si>
  <si>
    <t>ERLANGER IND.</t>
  </si>
  <si>
    <t>161</t>
  </si>
  <si>
    <t>ESTILL CO.</t>
  </si>
  <si>
    <t>162</t>
  </si>
  <si>
    <t>FAIRVIEW IND.</t>
  </si>
  <si>
    <t>165</t>
  </si>
  <si>
    <t>FAYETTE CO.</t>
  </si>
  <si>
    <t>171</t>
  </si>
  <si>
    <t>FLEMING CO.</t>
  </si>
  <si>
    <t>175</t>
  </si>
  <si>
    <t>FLOYD CO.</t>
  </si>
  <si>
    <t>176</t>
  </si>
  <si>
    <t>FORT THOMAS IND.</t>
  </si>
  <si>
    <t>177</t>
  </si>
  <si>
    <t>FRANKFORT IND.</t>
  </si>
  <si>
    <t>181</t>
  </si>
  <si>
    <t>FRANKLIN CO.</t>
  </si>
  <si>
    <t>185</t>
  </si>
  <si>
    <t>FULTON CO.</t>
  </si>
  <si>
    <t>186</t>
  </si>
  <si>
    <t>FULTON IND.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</si>
  <si>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</si>
  <si>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</si>
  <si>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</si>
  <si>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</si>
  <si>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</si>
  <si>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</si>
  <si>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</si>
  <si>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</si>
  <si>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</si>
  <si>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</si>
  <si>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</si>
  <si>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</si>
  <si>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</si>
  <si>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</si>
  <si>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</si>
  <si>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</si>
  <si>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</si>
  <si>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</si>
  <si>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</si>
  <si>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</si>
  <si>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</si>
  <si>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</si>
  <si>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</si>
  <si>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 IND.</t>
  </si>
  <si>
    <t>241</t>
  </si>
  <si>
    <t>HARRISON CO.</t>
  </si>
  <si>
    <t>242</t>
  </si>
  <si>
    <t>HARRODSBURG IND.</t>
  </si>
  <si>
    <t>245</t>
  </si>
  <si>
    <t>HART CO.</t>
  </si>
  <si>
    <t>246</t>
  </si>
  <si>
    <t>HAZARD IND.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</si>
  <si>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</si>
  <si>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</si>
  <si>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</si>
  <si>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</si>
  <si>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</si>
  <si>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</si>
  <si>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</si>
  <si>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</si>
  <si>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</si>
  <si>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</si>
  <si>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</si>
  <si>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 IND.</t>
  </si>
  <si>
    <t>275</t>
  </si>
  <si>
    <t>JEFFERSON CO.</t>
  </si>
  <si>
    <t>276</t>
  </si>
  <si>
    <t>JENKINS IND.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</si>
  <si>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</si>
  <si>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</si>
  <si>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</si>
  <si>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</si>
  <si>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</si>
  <si>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</si>
  <si>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</si>
  <si>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</si>
  <si>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</si>
  <si>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</si>
  <si>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</si>
  <si>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</si>
  <si>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</si>
  <si>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</si>
  <si>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</si>
  <si>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</si>
  <si>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</si>
  <si>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</si>
  <si>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</si>
  <si>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</si>
  <si>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</si>
  <si>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</si>
  <si>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</si>
  <si>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</si>
  <si>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</si>
  <si>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</si>
  <si>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</si>
  <si>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</si>
  <si>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</si>
  <si>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</si>
  <si>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</si>
  <si>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 IND.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</si>
  <si>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</si>
  <si>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</si>
  <si>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</si>
  <si>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</si>
  <si>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</si>
  <si>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</si>
  <si>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</si>
  <si>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</si>
  <si>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</si>
  <si>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</si>
  <si>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</si>
  <si>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</si>
  <si>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</si>
  <si>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</si>
  <si>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</si>
  <si>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 IND.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</si>
  <si>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</si>
  <si>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</si>
  <si>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</si>
  <si>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</si>
  <si>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</si>
  <si>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</si>
  <si>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</si>
  <si>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</si>
  <si>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</si>
  <si>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</si>
  <si>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</si>
  <si>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</si>
  <si>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</si>
  <si>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</si>
  <si>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</si>
  <si>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 IND.</t>
  </si>
  <si>
    <t>431</t>
  </si>
  <si>
    <t>MONROE CO.</t>
  </si>
  <si>
    <t>435</t>
  </si>
  <si>
    <t>MONTGOMERY CO.</t>
  </si>
  <si>
    <t>436</t>
  </si>
  <si>
    <t>MONTICELLO IND.</t>
  </si>
  <si>
    <t>441</t>
  </si>
  <si>
    <t>MORGAN CO.</t>
  </si>
  <si>
    <t>445</t>
  </si>
  <si>
    <t>MUHLENBERG CO.</t>
  </si>
  <si>
    <t>446</t>
  </si>
  <si>
    <t>MURRAY IND.</t>
  </si>
  <si>
    <t>451</t>
  </si>
  <si>
    <t>NELSON CO.</t>
  </si>
  <si>
    <t>452</t>
  </si>
  <si>
    <t>NEWPORT IND.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</si>
  <si>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</si>
  <si>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</si>
  <si>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</si>
  <si>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</si>
  <si>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</si>
  <si>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</si>
  <si>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</si>
  <si>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</si>
  <si>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</si>
  <si>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 IND.</t>
  </si>
  <si>
    <t>475</t>
  </si>
  <si>
    <t>OWSLEY CO.</t>
  </si>
  <si>
    <t>476</t>
  </si>
  <si>
    <t>PADUCAH IND.</t>
  </si>
  <si>
    <t>477</t>
  </si>
  <si>
    <t>PAINTSVILLE IND.</t>
  </si>
  <si>
    <t>478</t>
  </si>
  <si>
    <t>PARIS IND.</t>
  </si>
  <si>
    <t>481</t>
  </si>
  <si>
    <t>PENDLETON CO.</t>
  </si>
  <si>
    <t>485</t>
  </si>
  <si>
    <t>PERRY CO.</t>
  </si>
  <si>
    <t>491</t>
  </si>
  <si>
    <t>PIKE CO.</t>
  </si>
  <si>
    <t>492</t>
  </si>
  <si>
    <t>PIKEVILLE IND.</t>
  </si>
  <si>
    <t>493</t>
  </si>
  <si>
    <t>PINEVILLE IND.</t>
  </si>
  <si>
    <t>495</t>
  </si>
  <si>
    <t>POWELL CO.</t>
  </si>
  <si>
    <t>496</t>
  </si>
  <si>
    <t>PROVIDENCE IND.</t>
  </si>
  <si>
    <t>501</t>
  </si>
  <si>
    <t>PULASKI CO.</t>
  </si>
  <si>
    <t>502</t>
  </si>
  <si>
    <t>RACELAND IND.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</si>
  <si>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</si>
  <si>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</si>
  <si>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</si>
  <si>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</si>
  <si>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</si>
  <si>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</si>
  <si>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</si>
  <si>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</si>
  <si>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</si>
  <si>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 IND.</t>
  </si>
  <si>
    <t>523</t>
  </si>
  <si>
    <t>RUSSELLVILLE IND.</t>
  </si>
  <si>
    <t>524</t>
  </si>
  <si>
    <t>SCIENCE HILL IND.</t>
  </si>
  <si>
    <t>525</t>
  </si>
  <si>
    <t>SCOTT CO.</t>
  </si>
  <si>
    <t>531</t>
  </si>
  <si>
    <t>SHELBY CO.</t>
  </si>
  <si>
    <t>533</t>
  </si>
  <si>
    <t>SILVER GROVE IND.</t>
  </si>
  <si>
    <t>535</t>
  </si>
  <si>
    <t>SIMPSON CO.</t>
  </si>
  <si>
    <t>536</t>
  </si>
  <si>
    <t>SOMERSET IND.</t>
  </si>
  <si>
    <t>537</t>
  </si>
  <si>
    <t>SOUTHGATE IND.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</si>
  <si>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</si>
  <si>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</si>
  <si>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</si>
  <si>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</si>
  <si>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</si>
  <si>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</si>
  <si>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</si>
  <si>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</si>
  <si>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</si>
  <si>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</si>
  <si>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</si>
  <si>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</si>
  <si>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</si>
  <si>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 IND.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</si>
  <si>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</si>
  <si>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</si>
  <si>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</si>
  <si>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</si>
  <si>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</si>
  <si>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</si>
  <si>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</si>
  <si>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</si>
  <si>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</si>
  <si>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 IND.</t>
  </si>
  <si>
    <t>591</t>
  </si>
  <si>
    <t>WHITLEY CO.</t>
  </si>
  <si>
    <t>592</t>
  </si>
  <si>
    <t>WILLIAMSBURG IND.</t>
  </si>
  <si>
    <t>593</t>
  </si>
  <si>
    <t>WILLIAMSTOWN IND.</t>
  </si>
  <si>
    <t>595</t>
  </si>
  <si>
    <t>WOLFE CO.</t>
  </si>
  <si>
    <t>601</t>
  </si>
  <si>
    <t>WOODFORD CO.</t>
  </si>
  <si>
    <t>TOTAL EXPENSE</t>
  </si>
  <si>
    <t>2100 INST SUPP SVCS</t>
  </si>
  <si>
    <t>2200 INST STAFF SUPP SVCS</t>
  </si>
  <si>
    <t>2300 DISTRICT ADMIN SUPP SVCS</t>
  </si>
  <si>
    <t>2400 SCHOOL ADMIN SUPP SVCS</t>
  </si>
  <si>
    <t>2500 BUSINESS SUPP SVCS</t>
  </si>
  <si>
    <t>2600 PLANT OPER &amp; MAINT</t>
  </si>
  <si>
    <t>2700 PUPIL TRANS</t>
  </si>
  <si>
    <t>2800 CENTRAL OFFICE SUPP SVCS</t>
  </si>
  <si>
    <t>2900 OTHER INST SUPP SVCS</t>
  </si>
  <si>
    <t>3100 FOOD SVCS OPER</t>
  </si>
  <si>
    <t>3300 COMM SVCS OPER</t>
  </si>
  <si>
    <t>3900 OTHER NON-INST SVCS</t>
  </si>
  <si>
    <t>4000 FACILITIES</t>
  </si>
  <si>
    <t>4100 FACILITIES SITE ACQU</t>
  </si>
  <si>
    <t>4200 FACILITIES SITE IMPR</t>
  </si>
  <si>
    <t>4300 FACILITIES ARCH &amp; ENG</t>
  </si>
  <si>
    <t>4400 FACILITIES EDUC SPEC DEV</t>
  </si>
  <si>
    <t>4500 FACILITES NEW BUILD CONST</t>
  </si>
  <si>
    <t>4600 FACILITIES BUILD IMPR/REN/ADD</t>
  </si>
  <si>
    <t>4900FACILITIES OTHER</t>
  </si>
  <si>
    <t>5100 DEBT SERVICE</t>
  </si>
  <si>
    <t>5200 FUND TRANSFERS</t>
  </si>
  <si>
    <t/>
  </si>
  <si>
    <t>TEACHER RETIREMENT</t>
  </si>
  <si>
    <t>INSURANCE</t>
  </si>
  <si>
    <t>STATE VE</t>
  </si>
  <si>
    <t>BLIND BOOKS</t>
  </si>
  <si>
    <t>RANK99</t>
  </si>
  <si>
    <t>GRAND TOTAL</t>
  </si>
  <si>
    <t>ADA</t>
  </si>
  <si>
    <t>TOTAL EXPENS 1000-5200</t>
  </si>
  <si>
    <t>CURRENT EXPENSE 1000-3900</t>
  </si>
  <si>
    <t>1000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</si>
</sst>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</font>
    <font>
      <sz val="8"/>
      <color indexed="81"/>
      <name val="Tahoma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6" fontId="0" fillId="0" borderId="0" xfId="2" applyNumberFormat="1" applyFont="1"/>
    <xf numFmtId="0" fontId="3" fillId="0" borderId="2" xfId="3" applyFont="1" applyFill="1" applyBorder="1" applyAlignment="1">
      <alignment horizontal="left" wrapText="1"/>
    </xf>
    <xf numFmtId="0" fontId="3" fillId="0" borderId="2" xfId="4" applyFont="1" applyFill="1" applyBorder="1" applyAlignment="1">
      <alignment horizontal="left" wrapText="1"/>
    </xf>
    <xf numFmtId="165" fontId="3" fillId="0" borderId="2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left" wrapText="1"/>
    </xf>
    <xf numFmtId="165" fontId="3" fillId="0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165" fontId="3" fillId="0" borderId="2" xfId="4" applyNumberFormat="1" applyFont="1" applyFill="1" applyBorder="1" applyAlignment="1">
      <alignment horizontal="left" wrapText="1"/>
    </xf>
    <xf numFmtId="165" fontId="0" fillId="0" borderId="0" xfId="0" applyNumberFormat="1"/>
    <xf numFmtId="0" fontId="3" fillId="0" borderId="3" xfId="4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2" borderId="4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 wrapText="1"/>
    </xf>
    <xf numFmtId="0" fontId="3" fillId="0" borderId="0" xfId="4" applyFont="1" applyFill="1" applyBorder="1" applyAlignment="1">
      <alignment horizontal="left" wrapText="1"/>
    </xf>
    <xf numFmtId="9" fontId="0" fillId="0" borderId="0" xfId="5" applyFont="1" applyBorder="1"/>
    <xf numFmtId="165" fontId="0" fillId="0" borderId="0" xfId="1" applyNumberFormat="1" applyFont="1" applyBorder="1"/>
    <xf numFmtId="0" fontId="3" fillId="0" borderId="0" xfId="4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5" fontId="3" fillId="0" borderId="6" xfId="1" applyNumberFormat="1" applyFont="1" applyFill="1" applyBorder="1" applyAlignment="1">
      <alignment horizontal="left" wrapText="1"/>
    </xf>
    <xf numFmtId="0" fontId="3" fillId="2" borderId="7" xfId="3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 wrapText="1"/>
    </xf>
    <xf numFmtId="0" fontId="0" fillId="0" borderId="0" xfId="0" applyFill="1" applyBorder="1"/>
    <xf numFmtId="0" fontId="3" fillId="0" borderId="6" xfId="3" applyFont="1" applyFill="1" applyBorder="1" applyAlignment="1">
      <alignment horizontal="left"/>
    </xf>
    <xf numFmtId="0" fontId="3" fillId="0" borderId="6" xfId="4" applyFont="1" applyFill="1" applyBorder="1" applyAlignment="1">
      <alignment horizontal="left" wrapText="1"/>
    </xf>
  </cellXfs>
  <cellStyles count="6">
    <cellStyle name="Comma" xfId="1" builtinId="3"/>
    <cellStyle name="Currency" xfId="2" builtinId="4"/>
    <cellStyle name="Normal" xfId="0" builtinId="0"/>
    <cellStyle name="Normal_Sheet1" xfId="3"/>
    <cellStyle name="Normal_Sheet2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25"/>
  <cols>
    <col min="1" max="1" width="7.6640625" style="17" customWidth="1"/>
    <col min="2" max="2" width="22.88671875" style="17" customWidth="1"/>
    <col min="3" max="4" width="14" style="23" customWidth="1"/>
    <col min="5" max="5" width="12.33203125" style="23" customWidth="1"/>
    <col min="6" max="6" width="14" style="23" customWidth="1"/>
    <col min="7" max="7" width="8.6640625" style="23" customWidth="1"/>
    <col min="8" max="8" width="7" style="17" customWidth="1"/>
    <col min="9" max="9" width="6.88671875" style="17" customWidth="1"/>
    <col min="10" max="10" width="9.5546875" style="17" customWidth="1"/>
    <col min="11" max="11" width="6.6640625" style="17" customWidth="1"/>
    <col min="12" max="16384" width="9.109375" style="17"/>
  </cols>
  <sheetData>
    <row r="1" spans="1:11" s="25" customFormat="1" ht="26.4" x14ac:dyDescent="0.25">
      <c r="A1" s="24" t="s">
        <v>0</v>
      </c>
      <c r="B1" s="24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392</v>
      </c>
      <c r="H1" s="25" t="s">
        <v>6</v>
      </c>
      <c r="I1" s="25" t="s">
        <v>7</v>
      </c>
      <c r="J1" s="25" t="s">
        <v>8</v>
      </c>
      <c r="K1" s="25" t="s">
        <v>9</v>
      </c>
    </row>
    <row r="2" spans="1:11" x14ac:dyDescent="0.25">
      <c r="A2" s="21" t="s">
        <v>10</v>
      </c>
      <c r="B2" s="21" t="s">
        <v>11</v>
      </c>
      <c r="C2" s="7">
        <v>2732761.53</v>
      </c>
      <c r="D2" s="7">
        <v>10541280.829999998</v>
      </c>
      <c r="E2" s="7">
        <v>1656704.83</v>
      </c>
      <c r="F2" s="7">
        <f>SUM(C2:E2)</f>
        <v>14930747.189999998</v>
      </c>
      <c r="G2" s="7">
        <v>2359.6</v>
      </c>
      <c r="H2" s="23">
        <f>C2/$G2</f>
        <v>1158.146096796067</v>
      </c>
      <c r="I2" s="23">
        <f>D2/$G2</f>
        <v>4467.4016062044411</v>
      </c>
      <c r="J2" s="23">
        <f>E2/$G2</f>
        <v>702.11257416511273</v>
      </c>
      <c r="K2" s="23">
        <f>F2/$G2</f>
        <v>6327.6602771656208</v>
      </c>
    </row>
    <row r="3" spans="1:11" x14ac:dyDescent="0.25">
      <c r="A3" s="21" t="s">
        <v>12</v>
      </c>
      <c r="B3" s="21" t="s">
        <v>13</v>
      </c>
      <c r="C3" s="7">
        <v>3286554.39</v>
      </c>
      <c r="D3" s="7">
        <v>11435889.59</v>
      </c>
      <c r="E3" s="7">
        <v>1513661.62</v>
      </c>
      <c r="F3" s="7">
        <f t="shared" ref="F3:F66" si="0">SUM(C3:E3)</f>
        <v>16236105.600000001</v>
      </c>
      <c r="G3" s="7">
        <v>2724.9</v>
      </c>
      <c r="H3" s="23">
        <f t="shared" ref="H3:H66" si="1">C3/$G3</f>
        <v>1206.119266762083</v>
      </c>
      <c r="I3" s="23">
        <f t="shared" ref="I3:I66" si="2">D3/$G3</f>
        <v>4196.8107416785933</v>
      </c>
      <c r="J3" s="23">
        <f t="shared" ref="J3:K66" si="3">E3/$G3</f>
        <v>555.49253917574958</v>
      </c>
      <c r="K3" s="23">
        <f t="shared" si="3"/>
        <v>5958.4225476164265</v>
      </c>
    </row>
    <row r="4" spans="1:11" x14ac:dyDescent="0.25">
      <c r="A4" s="21" t="s">
        <v>14</v>
      </c>
      <c r="B4" s="21" t="s">
        <v>15</v>
      </c>
      <c r="C4" s="7">
        <v>3126351.89</v>
      </c>
      <c r="D4" s="7">
        <v>905145.97</v>
      </c>
      <c r="E4" s="7">
        <v>51318.04</v>
      </c>
      <c r="F4" s="7">
        <f t="shared" si="0"/>
        <v>4082815.9000000004</v>
      </c>
      <c r="G4" s="7">
        <v>413.3</v>
      </c>
      <c r="H4" s="23">
        <f t="shared" si="1"/>
        <v>7564.3646019840307</v>
      </c>
      <c r="I4" s="23">
        <f t="shared" si="2"/>
        <v>2190.0458988628116</v>
      </c>
      <c r="J4" s="23">
        <f t="shared" si="3"/>
        <v>124.16656181950157</v>
      </c>
      <c r="K4" s="23">
        <f t="shared" si="3"/>
        <v>9878.5770626663452</v>
      </c>
    </row>
    <row r="5" spans="1:11" x14ac:dyDescent="0.25">
      <c r="A5" s="21" t="s">
        <v>16</v>
      </c>
      <c r="B5" s="21" t="s">
        <v>17</v>
      </c>
      <c r="C5" s="7">
        <v>5277300.0599999996</v>
      </c>
      <c r="D5" s="7">
        <v>10067369.26</v>
      </c>
      <c r="E5" s="7">
        <v>1296371.08</v>
      </c>
      <c r="F5" s="7">
        <f t="shared" si="0"/>
        <v>16641040.4</v>
      </c>
      <c r="G5" s="7">
        <v>2969.3</v>
      </c>
      <c r="H5" s="23">
        <f t="shared" si="1"/>
        <v>1777.2875964031925</v>
      </c>
      <c r="I5" s="23">
        <f t="shared" si="2"/>
        <v>3390.4857239079915</v>
      </c>
      <c r="J5" s="23">
        <f t="shared" si="3"/>
        <v>436.59147947327654</v>
      </c>
      <c r="K5" s="23">
        <f t="shared" si="3"/>
        <v>5604.364799784461</v>
      </c>
    </row>
    <row r="6" spans="1:11" x14ac:dyDescent="0.25">
      <c r="A6" s="21" t="s">
        <v>18</v>
      </c>
      <c r="B6" s="21" t="s">
        <v>19</v>
      </c>
      <c r="C6" s="7">
        <v>5775244.7700000023</v>
      </c>
      <c r="D6" s="7">
        <v>12028349.73</v>
      </c>
      <c r="E6" s="7">
        <v>2805399.87</v>
      </c>
      <c r="F6" s="7">
        <f t="shared" si="0"/>
        <v>20608994.370000005</v>
      </c>
      <c r="G6" s="7">
        <v>3152.7</v>
      </c>
      <c r="H6" s="23">
        <f t="shared" si="1"/>
        <v>1831.8408887620144</v>
      </c>
      <c r="I6" s="23">
        <f t="shared" si="2"/>
        <v>3815.2535065182228</v>
      </c>
      <c r="J6" s="23">
        <f t="shared" si="3"/>
        <v>889.84041297935107</v>
      </c>
      <c r="K6" s="23">
        <f t="shared" si="3"/>
        <v>6536.9348082595889</v>
      </c>
    </row>
    <row r="7" spans="1:11" x14ac:dyDescent="0.25">
      <c r="A7" s="21" t="s">
        <v>20</v>
      </c>
      <c r="B7" s="21" t="s">
        <v>21</v>
      </c>
      <c r="C7" s="7">
        <v>404163.96</v>
      </c>
      <c r="D7" s="7">
        <v>1244214.99</v>
      </c>
      <c r="E7" s="7">
        <v>189266.11</v>
      </c>
      <c r="F7" s="7">
        <f t="shared" si="0"/>
        <v>1837645.06</v>
      </c>
      <c r="G7" s="7">
        <v>245.2</v>
      </c>
      <c r="H7" s="23">
        <f t="shared" si="1"/>
        <v>1648.3032626427407</v>
      </c>
      <c r="I7" s="23">
        <f t="shared" si="2"/>
        <v>5074.2862561174552</v>
      </c>
      <c r="J7" s="23">
        <f t="shared" si="3"/>
        <v>771.88462479608484</v>
      </c>
      <c r="K7" s="23">
        <f t="shared" si="3"/>
        <v>7494.474143556281</v>
      </c>
    </row>
    <row r="8" spans="1:11" x14ac:dyDescent="0.25">
      <c r="A8" s="21" t="s">
        <v>22</v>
      </c>
      <c r="B8" s="21" t="s">
        <v>23</v>
      </c>
      <c r="C8" s="7">
        <v>1968276.48</v>
      </c>
      <c r="D8" s="7">
        <v>5618891.3800000008</v>
      </c>
      <c r="E8" s="7">
        <v>772606.9</v>
      </c>
      <c r="F8" s="7">
        <f t="shared" si="0"/>
        <v>8359774.7600000016</v>
      </c>
      <c r="G8" s="7">
        <v>1285.9000000000001</v>
      </c>
      <c r="H8" s="23">
        <f t="shared" si="1"/>
        <v>1530.6606112450422</v>
      </c>
      <c r="I8" s="23">
        <f t="shared" si="2"/>
        <v>4369.6176841122951</v>
      </c>
      <c r="J8" s="23">
        <f t="shared" si="3"/>
        <v>600.82969126681701</v>
      </c>
      <c r="K8" s="23">
        <f t="shared" si="3"/>
        <v>6501.1079866241553</v>
      </c>
    </row>
    <row r="9" spans="1:11" x14ac:dyDescent="0.25">
      <c r="A9" s="21" t="s">
        <v>24</v>
      </c>
      <c r="B9" s="21" t="s">
        <v>25</v>
      </c>
      <c r="C9" s="7">
        <v>622976.62</v>
      </c>
      <c r="D9" s="7">
        <v>2543242.7599999998</v>
      </c>
      <c r="E9" s="7">
        <v>412707.78</v>
      </c>
      <c r="F9" s="7">
        <f t="shared" si="0"/>
        <v>3578927.16</v>
      </c>
      <c r="G9" s="7">
        <v>607.9</v>
      </c>
      <c r="H9" s="23">
        <f t="shared" si="1"/>
        <v>1024.8011515051819</v>
      </c>
      <c r="I9" s="23">
        <f t="shared" si="2"/>
        <v>4183.6531666392493</v>
      </c>
      <c r="J9" s="23">
        <f t="shared" si="3"/>
        <v>678.90735318308941</v>
      </c>
      <c r="K9" s="23">
        <f t="shared" si="3"/>
        <v>5887.3616713275214</v>
      </c>
    </row>
    <row r="10" spans="1:11" x14ac:dyDescent="0.25">
      <c r="A10" s="21" t="s">
        <v>26</v>
      </c>
      <c r="B10" s="21" t="s">
        <v>27</v>
      </c>
      <c r="C10" s="7">
        <v>4261999.74</v>
      </c>
      <c r="D10" s="7">
        <v>5453054.1999999993</v>
      </c>
      <c r="E10" s="7">
        <v>629119.26</v>
      </c>
      <c r="F10" s="7">
        <f t="shared" si="0"/>
        <v>10344173.199999999</v>
      </c>
      <c r="G10" s="7">
        <v>1626.3</v>
      </c>
      <c r="H10" s="23">
        <f t="shared" si="1"/>
        <v>2620.6725327430368</v>
      </c>
      <c r="I10" s="23">
        <f t="shared" si="2"/>
        <v>3353.0432269568955</v>
      </c>
      <c r="J10" s="23">
        <f t="shared" si="3"/>
        <v>386.84084117321527</v>
      </c>
      <c r="K10" s="23">
        <f t="shared" si="3"/>
        <v>6360.5566008731475</v>
      </c>
    </row>
    <row r="11" spans="1:11" x14ac:dyDescent="0.25">
      <c r="A11" s="21" t="s">
        <v>28</v>
      </c>
      <c r="B11" s="21" t="s">
        <v>29</v>
      </c>
      <c r="C11" s="7">
        <v>5891420.79</v>
      </c>
      <c r="D11" s="7">
        <v>12655876.93</v>
      </c>
      <c r="E11" s="7">
        <v>1800648.36</v>
      </c>
      <c r="F11" s="7">
        <f t="shared" si="0"/>
        <v>20347946.079999998</v>
      </c>
      <c r="G11" s="7">
        <v>3359.2</v>
      </c>
      <c r="H11" s="23">
        <f t="shared" si="1"/>
        <v>1753.8166200285784</v>
      </c>
      <c r="I11" s="23">
        <f t="shared" si="2"/>
        <v>3767.5270689449871</v>
      </c>
      <c r="J11" s="23">
        <f t="shared" si="3"/>
        <v>536.03487735175042</v>
      </c>
      <c r="K11" s="23">
        <f t="shared" si="3"/>
        <v>6057.3785663253157</v>
      </c>
    </row>
    <row r="12" spans="1:11" x14ac:dyDescent="0.25">
      <c r="A12" s="21" t="s">
        <v>30</v>
      </c>
      <c r="B12" s="21" t="s">
        <v>31</v>
      </c>
      <c r="C12" s="7">
        <v>2233906.21</v>
      </c>
      <c r="D12" s="7">
        <v>7636340.4400000004</v>
      </c>
      <c r="E12" s="7">
        <v>1448194.76</v>
      </c>
      <c r="F12" s="7">
        <f t="shared" si="0"/>
        <v>11318441.41</v>
      </c>
      <c r="G12" s="7">
        <v>1735.1</v>
      </c>
      <c r="H12" s="23">
        <f t="shared" si="1"/>
        <v>1287.4798051985476</v>
      </c>
      <c r="I12" s="23">
        <f t="shared" si="2"/>
        <v>4401.0952913376759</v>
      </c>
      <c r="J12" s="23">
        <f t="shared" si="3"/>
        <v>834.64627975332837</v>
      </c>
      <c r="K12" s="23">
        <f t="shared" si="3"/>
        <v>6523.2213762895517</v>
      </c>
    </row>
    <row r="13" spans="1:11" x14ac:dyDescent="0.25">
      <c r="A13" s="21" t="s">
        <v>32</v>
      </c>
      <c r="B13" s="21" t="s">
        <v>33</v>
      </c>
      <c r="C13" s="7">
        <v>2962338.11</v>
      </c>
      <c r="D13" s="7">
        <v>2293203</v>
      </c>
      <c r="E13" s="7">
        <v>117802.66</v>
      </c>
      <c r="F13" s="7">
        <f t="shared" si="0"/>
        <v>5373343.7699999996</v>
      </c>
      <c r="G13" s="7">
        <v>942.5</v>
      </c>
      <c r="H13" s="23">
        <f t="shared" si="1"/>
        <v>3143.0643076923075</v>
      </c>
      <c r="I13" s="23">
        <f t="shared" si="2"/>
        <v>2433.1066312997345</v>
      </c>
      <c r="J13" s="23">
        <f t="shared" si="3"/>
        <v>124.98955968169761</v>
      </c>
      <c r="K13" s="23">
        <f t="shared" si="3"/>
        <v>5701.1604986737393</v>
      </c>
    </row>
    <row r="14" spans="1:11" x14ac:dyDescent="0.25">
      <c r="A14" s="21" t="s">
        <v>34</v>
      </c>
      <c r="B14" s="21" t="s">
        <v>35</v>
      </c>
      <c r="C14" s="7">
        <v>2755279.99</v>
      </c>
      <c r="D14" s="7">
        <v>14074756.809999999</v>
      </c>
      <c r="E14" s="7">
        <v>3400361.46</v>
      </c>
      <c r="F14" s="7">
        <f t="shared" si="0"/>
        <v>20230398.259999998</v>
      </c>
      <c r="G14" s="7">
        <v>2844.4</v>
      </c>
      <c r="H14" s="23">
        <f t="shared" si="1"/>
        <v>968.66825692588952</v>
      </c>
      <c r="I14" s="23">
        <f t="shared" si="2"/>
        <v>4948.2340071719864</v>
      </c>
      <c r="J14" s="23">
        <f t="shared" si="3"/>
        <v>1195.4582548164815</v>
      </c>
      <c r="K14" s="23">
        <f t="shared" si="3"/>
        <v>7112.3605189143573</v>
      </c>
    </row>
    <row r="15" spans="1:11" x14ac:dyDescent="0.25">
      <c r="A15" s="21" t="s">
        <v>36</v>
      </c>
      <c r="B15" s="21" t="s">
        <v>37</v>
      </c>
      <c r="C15" s="7">
        <v>1676824.86</v>
      </c>
      <c r="D15" s="7">
        <v>3231749.17</v>
      </c>
      <c r="E15" s="7">
        <v>383434.88</v>
      </c>
      <c r="F15" s="7">
        <f t="shared" si="0"/>
        <v>5292008.91</v>
      </c>
      <c r="G15" s="7">
        <v>851.3</v>
      </c>
      <c r="H15" s="23">
        <f t="shared" si="1"/>
        <v>1969.7226124750384</v>
      </c>
      <c r="I15" s="23">
        <f t="shared" si="2"/>
        <v>3796.2518148713734</v>
      </c>
      <c r="J15" s="23">
        <f t="shared" si="3"/>
        <v>450.4109949489017</v>
      </c>
      <c r="K15" s="23">
        <f t="shared" si="3"/>
        <v>6216.3854222953132</v>
      </c>
    </row>
    <row r="16" spans="1:11" x14ac:dyDescent="0.25">
      <c r="A16" s="21" t="s">
        <v>38</v>
      </c>
      <c r="B16" s="21" t="s">
        <v>39</v>
      </c>
      <c r="C16" s="7">
        <v>1677988.68</v>
      </c>
      <c r="D16" s="7">
        <v>3950055.52</v>
      </c>
      <c r="E16" s="7">
        <v>620431.63</v>
      </c>
      <c r="F16" s="7">
        <f t="shared" si="0"/>
        <v>6248475.8300000001</v>
      </c>
      <c r="G16" s="7">
        <v>947.2</v>
      </c>
      <c r="H16" s="23">
        <f t="shared" si="1"/>
        <v>1771.5252111486484</v>
      </c>
      <c r="I16" s="23">
        <f t="shared" si="2"/>
        <v>4170.2444256756753</v>
      </c>
      <c r="J16" s="23">
        <f t="shared" si="3"/>
        <v>655.01650126689185</v>
      </c>
      <c r="K16" s="23">
        <f t="shared" si="3"/>
        <v>6596.7861380912163</v>
      </c>
    </row>
    <row r="17" spans="1:11" x14ac:dyDescent="0.25">
      <c r="A17" s="21" t="s">
        <v>40</v>
      </c>
      <c r="B17" s="21" t="s">
        <v>41</v>
      </c>
      <c r="C17" s="7">
        <v>38157569.660000011</v>
      </c>
      <c r="D17" s="7">
        <v>25403363.489999998</v>
      </c>
      <c r="E17" s="7">
        <v>3075162.47</v>
      </c>
      <c r="F17" s="7">
        <f t="shared" si="0"/>
        <v>66636095.620000005</v>
      </c>
      <c r="G17" s="7">
        <v>11417.1</v>
      </c>
      <c r="H17" s="23">
        <f t="shared" si="1"/>
        <v>3342.1420203028797</v>
      </c>
      <c r="I17" s="23">
        <f t="shared" si="2"/>
        <v>2225.0276769056941</v>
      </c>
      <c r="J17" s="23">
        <f t="shared" si="3"/>
        <v>269.3470732497745</v>
      </c>
      <c r="K17" s="23">
        <f t="shared" si="3"/>
        <v>5836.5167704583482</v>
      </c>
    </row>
    <row r="18" spans="1:11" x14ac:dyDescent="0.25">
      <c r="A18" s="21" t="s">
        <v>42</v>
      </c>
      <c r="B18" s="21" t="s">
        <v>43</v>
      </c>
      <c r="C18" s="7">
        <v>3754447.05</v>
      </c>
      <c r="D18" s="7">
        <v>9679435.6799999997</v>
      </c>
      <c r="E18" s="7">
        <v>2093190.19</v>
      </c>
      <c r="F18" s="7">
        <f t="shared" si="0"/>
        <v>15527072.92</v>
      </c>
      <c r="G18" s="7">
        <v>2463.8000000000002</v>
      </c>
      <c r="H18" s="23">
        <f t="shared" si="1"/>
        <v>1523.8440823118758</v>
      </c>
      <c r="I18" s="23">
        <f t="shared" si="2"/>
        <v>3928.6612874421621</v>
      </c>
      <c r="J18" s="23">
        <f t="shared" si="3"/>
        <v>849.57796493221849</v>
      </c>
      <c r="K18" s="23">
        <f t="shared" si="3"/>
        <v>6302.0833346862564</v>
      </c>
    </row>
    <row r="19" spans="1:11" x14ac:dyDescent="0.25">
      <c r="A19" s="21" t="s">
        <v>44</v>
      </c>
      <c r="B19" s="21" t="s">
        <v>45</v>
      </c>
      <c r="C19" s="7">
        <v>8148039.3699999992</v>
      </c>
      <c r="D19" s="7">
        <v>10866562.27</v>
      </c>
      <c r="E19" s="7">
        <v>2198097.21</v>
      </c>
      <c r="F19" s="7">
        <f t="shared" si="0"/>
        <v>21212698.850000001</v>
      </c>
      <c r="G19" s="7">
        <v>3137.9</v>
      </c>
      <c r="H19" s="23">
        <f t="shared" si="1"/>
        <v>2596.6536122884727</v>
      </c>
      <c r="I19" s="23">
        <f t="shared" si="2"/>
        <v>3463.0046432327349</v>
      </c>
      <c r="J19" s="23">
        <f t="shared" si="3"/>
        <v>700.49944548902124</v>
      </c>
      <c r="K19" s="23">
        <f t="shared" si="3"/>
        <v>6760.1577010102301</v>
      </c>
    </row>
    <row r="20" spans="1:11" x14ac:dyDescent="0.25">
      <c r="A20" s="21" t="s">
        <v>46</v>
      </c>
      <c r="B20" s="21" t="s">
        <v>47</v>
      </c>
      <c r="C20" s="7">
        <v>7013977.2800000012</v>
      </c>
      <c r="D20" s="7">
        <v>12245467.149999999</v>
      </c>
      <c r="E20" s="7">
        <v>3010268.3</v>
      </c>
      <c r="F20" s="7">
        <f t="shared" si="0"/>
        <v>22269712.73</v>
      </c>
      <c r="G20" s="7">
        <v>3208.9</v>
      </c>
      <c r="H20" s="23">
        <f t="shared" si="1"/>
        <v>2185.7886752469699</v>
      </c>
      <c r="I20" s="23">
        <f t="shared" si="2"/>
        <v>3816.0949702390221</v>
      </c>
      <c r="J20" s="23">
        <f t="shared" si="3"/>
        <v>938.09975380971662</v>
      </c>
      <c r="K20" s="23">
        <f t="shared" si="3"/>
        <v>6939.9833992957092</v>
      </c>
    </row>
    <row r="21" spans="1:11" x14ac:dyDescent="0.25">
      <c r="A21" s="21" t="s">
        <v>48</v>
      </c>
      <c r="B21" s="21" t="s">
        <v>49</v>
      </c>
      <c r="C21" s="7">
        <v>4493029.08</v>
      </c>
      <c r="D21" s="7">
        <v>8927615.5500000007</v>
      </c>
      <c r="E21" s="7">
        <v>1174323.57</v>
      </c>
      <c r="F21" s="7">
        <f t="shared" si="0"/>
        <v>14594968.200000001</v>
      </c>
      <c r="G21" s="7">
        <v>2449.1999999999998</v>
      </c>
      <c r="H21" s="23">
        <f t="shared" si="1"/>
        <v>1834.4884370406664</v>
      </c>
      <c r="I21" s="23">
        <f t="shared" si="2"/>
        <v>3645.1149559039691</v>
      </c>
      <c r="J21" s="23">
        <f t="shared" si="3"/>
        <v>479.47230524252825</v>
      </c>
      <c r="K21" s="23">
        <f t="shared" si="3"/>
        <v>5959.0756981871637</v>
      </c>
    </row>
    <row r="22" spans="1:11" x14ac:dyDescent="0.25">
      <c r="A22" s="21" t="s">
        <v>50</v>
      </c>
      <c r="B22" s="21" t="s">
        <v>51</v>
      </c>
      <c r="C22" s="7">
        <v>1206663.1100000001</v>
      </c>
      <c r="D22" s="7">
        <v>4443389.4000000004</v>
      </c>
      <c r="E22" s="7">
        <v>702004.14</v>
      </c>
      <c r="F22" s="7">
        <f t="shared" si="0"/>
        <v>6352056.6500000004</v>
      </c>
      <c r="G22" s="7">
        <v>1075.9000000000001</v>
      </c>
      <c r="H22" s="23">
        <f t="shared" si="1"/>
        <v>1121.5383492889673</v>
      </c>
      <c r="I22" s="23">
        <f t="shared" si="2"/>
        <v>4129.9278743377636</v>
      </c>
      <c r="J22" s="23">
        <f t="shared" si="3"/>
        <v>652.48084394460443</v>
      </c>
      <c r="K22" s="23">
        <f t="shared" si="3"/>
        <v>5903.9470675713355</v>
      </c>
    </row>
    <row r="23" spans="1:11" x14ac:dyDescent="0.25">
      <c r="A23" s="21" t="s">
        <v>52</v>
      </c>
      <c r="B23" s="21" t="s">
        <v>53</v>
      </c>
      <c r="C23" s="7">
        <v>2131924.11</v>
      </c>
      <c r="D23" s="7">
        <v>12028683.01</v>
      </c>
      <c r="E23" s="7">
        <v>2819763.53</v>
      </c>
      <c r="F23" s="7">
        <f t="shared" si="0"/>
        <v>16980370.649999999</v>
      </c>
      <c r="G23" s="7">
        <v>2270.8000000000002</v>
      </c>
      <c r="H23" s="23">
        <f t="shared" si="1"/>
        <v>938.8427470494978</v>
      </c>
      <c r="I23" s="23">
        <f t="shared" si="2"/>
        <v>5297.1124757794605</v>
      </c>
      <c r="J23" s="23">
        <f t="shared" si="3"/>
        <v>1241.748956314955</v>
      </c>
      <c r="K23" s="23">
        <f t="shared" si="3"/>
        <v>7477.7041791439124</v>
      </c>
    </row>
    <row r="24" spans="1:11" x14ac:dyDescent="0.25">
      <c r="A24" s="21" t="s">
        <v>54</v>
      </c>
      <c r="B24" s="21" t="s">
        <v>55</v>
      </c>
      <c r="C24" s="7">
        <v>3844143.63</v>
      </c>
      <c r="D24" s="7">
        <v>10019998.33</v>
      </c>
      <c r="E24" s="7">
        <v>3124484.16</v>
      </c>
      <c r="F24" s="7">
        <f t="shared" si="0"/>
        <v>16988626.120000001</v>
      </c>
      <c r="G24" s="7">
        <v>2581.1</v>
      </c>
      <c r="H24" s="23">
        <f t="shared" si="1"/>
        <v>1489.3431598930688</v>
      </c>
      <c r="I24" s="23">
        <f t="shared" si="2"/>
        <v>3882.0651388942701</v>
      </c>
      <c r="J24" s="23">
        <f t="shared" si="3"/>
        <v>1210.5242570996863</v>
      </c>
      <c r="K24" s="23">
        <f t="shared" si="3"/>
        <v>6581.932555887026</v>
      </c>
    </row>
    <row r="25" spans="1:11" x14ac:dyDescent="0.25">
      <c r="A25" s="21" t="s">
        <v>56</v>
      </c>
      <c r="B25" s="21" t="s">
        <v>57</v>
      </c>
      <c r="C25" s="7">
        <v>14217844.139999999</v>
      </c>
      <c r="D25" s="7">
        <v>34039649.609999999</v>
      </c>
      <c r="E25" s="7">
        <v>3717794.51</v>
      </c>
      <c r="F25" s="7">
        <f t="shared" si="0"/>
        <v>51975288.259999998</v>
      </c>
      <c r="G25" s="7">
        <v>9437.2000000000007</v>
      </c>
      <c r="H25" s="23">
        <f t="shared" si="1"/>
        <v>1506.5744224981984</v>
      </c>
      <c r="I25" s="23">
        <f t="shared" si="2"/>
        <v>3606.9649482897466</v>
      </c>
      <c r="J25" s="23">
        <f t="shared" si="3"/>
        <v>393.95101407197046</v>
      </c>
      <c r="K25" s="23">
        <f t="shared" si="3"/>
        <v>5507.4903848599151</v>
      </c>
    </row>
    <row r="26" spans="1:11" x14ac:dyDescent="0.25">
      <c r="A26" s="21" t="s">
        <v>58</v>
      </c>
      <c r="B26" s="21" t="s">
        <v>59</v>
      </c>
      <c r="C26" s="7">
        <v>795191.63</v>
      </c>
      <c r="D26" s="7">
        <v>989626.88</v>
      </c>
      <c r="E26" s="7">
        <v>99531.16</v>
      </c>
      <c r="F26" s="7">
        <f t="shared" si="0"/>
        <v>1884349.67</v>
      </c>
      <c r="G26" s="7">
        <v>348</v>
      </c>
      <c r="H26" s="23">
        <f t="shared" si="1"/>
        <v>2285.0334195402297</v>
      </c>
      <c r="I26" s="23">
        <f t="shared" si="2"/>
        <v>2843.7554022988506</v>
      </c>
      <c r="J26" s="23">
        <f t="shared" si="3"/>
        <v>286.00908045977013</v>
      </c>
      <c r="K26" s="23">
        <f t="shared" si="3"/>
        <v>5414.7979022988502</v>
      </c>
    </row>
    <row r="27" spans="1:11" x14ac:dyDescent="0.25">
      <c r="A27" s="21" t="s">
        <v>60</v>
      </c>
      <c r="B27" s="21" t="s">
        <v>61</v>
      </c>
      <c r="C27" s="7">
        <v>2190771.7599999998</v>
      </c>
      <c r="D27" s="7">
        <v>9742052.2300000004</v>
      </c>
      <c r="E27" s="7">
        <v>1337815.79</v>
      </c>
      <c r="F27" s="7">
        <f t="shared" si="0"/>
        <v>13270639.780000001</v>
      </c>
      <c r="G27" s="7">
        <v>2119</v>
      </c>
      <c r="H27" s="23">
        <f t="shared" si="1"/>
        <v>1033.8705804624822</v>
      </c>
      <c r="I27" s="23">
        <f t="shared" si="2"/>
        <v>4597.4762765455407</v>
      </c>
      <c r="J27" s="23">
        <f t="shared" si="3"/>
        <v>631.34298725814062</v>
      </c>
      <c r="K27" s="23">
        <f t="shared" si="3"/>
        <v>6262.6898442661641</v>
      </c>
    </row>
    <row r="28" spans="1:11" x14ac:dyDescent="0.25">
      <c r="A28" s="21" t="s">
        <v>62</v>
      </c>
      <c r="B28" s="21" t="s">
        <v>63</v>
      </c>
      <c r="C28" s="7">
        <v>2647068.9300000002</v>
      </c>
      <c r="D28" s="7">
        <v>8031254.7400000002</v>
      </c>
      <c r="E28" s="7">
        <v>1252268.98</v>
      </c>
      <c r="F28" s="7">
        <f t="shared" si="0"/>
        <v>11930592.65</v>
      </c>
      <c r="G28" s="7">
        <v>1890.2</v>
      </c>
      <c r="H28" s="23">
        <f t="shared" si="1"/>
        <v>1400.4173791133214</v>
      </c>
      <c r="I28" s="23">
        <f t="shared" si="2"/>
        <v>4248.8915141254893</v>
      </c>
      <c r="J28" s="23">
        <f t="shared" si="3"/>
        <v>662.5060734313829</v>
      </c>
      <c r="K28" s="23">
        <f t="shared" si="3"/>
        <v>6311.8149666701938</v>
      </c>
    </row>
    <row r="29" spans="1:11" x14ac:dyDescent="0.25">
      <c r="A29" s="21" t="s">
        <v>64</v>
      </c>
      <c r="B29" s="21" t="s">
        <v>65</v>
      </c>
      <c r="C29" s="7">
        <v>6072580.2000000011</v>
      </c>
      <c r="D29" s="7">
        <v>10979845.23</v>
      </c>
      <c r="E29" s="7">
        <v>2167871.92</v>
      </c>
      <c r="F29" s="7">
        <f t="shared" si="0"/>
        <v>19220297.350000001</v>
      </c>
      <c r="G29" s="7">
        <v>2892.7</v>
      </c>
      <c r="H29" s="23">
        <f t="shared" si="1"/>
        <v>2099.2775607563872</v>
      </c>
      <c r="I29" s="23">
        <f t="shared" si="2"/>
        <v>3795.7082414353376</v>
      </c>
      <c r="J29" s="23">
        <f t="shared" si="3"/>
        <v>749.42853389566847</v>
      </c>
      <c r="K29" s="23">
        <f t="shared" si="3"/>
        <v>6644.4143360873932</v>
      </c>
    </row>
    <row r="30" spans="1:11" x14ac:dyDescent="0.25">
      <c r="A30" s="21" t="s">
        <v>66</v>
      </c>
      <c r="B30" s="21" t="s">
        <v>67</v>
      </c>
      <c r="C30" s="7">
        <v>12282856.700000001</v>
      </c>
      <c r="D30" s="7">
        <v>12992302.629999999</v>
      </c>
      <c r="E30" s="7">
        <v>1227969.43</v>
      </c>
      <c r="F30" s="7">
        <f t="shared" si="0"/>
        <v>26503128.759999998</v>
      </c>
      <c r="G30" s="7">
        <v>4384.5</v>
      </c>
      <c r="H30" s="23">
        <f t="shared" si="1"/>
        <v>2801.4270042194094</v>
      </c>
      <c r="I30" s="23">
        <f t="shared" si="2"/>
        <v>2963.234720036492</v>
      </c>
      <c r="J30" s="23">
        <f t="shared" si="3"/>
        <v>280.07057361158627</v>
      </c>
      <c r="K30" s="23">
        <f t="shared" si="3"/>
        <v>6044.7322978674874</v>
      </c>
    </row>
    <row r="31" spans="1:11" x14ac:dyDescent="0.25">
      <c r="A31" s="21" t="s">
        <v>68</v>
      </c>
      <c r="B31" s="21" t="s">
        <v>69</v>
      </c>
      <c r="C31" s="7">
        <v>1945005.78</v>
      </c>
      <c r="D31" s="7">
        <v>5321650.0199999996</v>
      </c>
      <c r="E31" s="7">
        <v>1028224.95</v>
      </c>
      <c r="F31" s="7">
        <f t="shared" si="0"/>
        <v>8294880.75</v>
      </c>
      <c r="G31" s="7">
        <v>1235.2</v>
      </c>
      <c r="H31" s="23">
        <f t="shared" si="1"/>
        <v>1574.6484617875647</v>
      </c>
      <c r="I31" s="23">
        <f t="shared" si="2"/>
        <v>4308.3306509067352</v>
      </c>
      <c r="J31" s="23">
        <f t="shared" si="3"/>
        <v>832.4360022668393</v>
      </c>
      <c r="K31" s="23">
        <f t="shared" si="3"/>
        <v>6715.4151149611398</v>
      </c>
    </row>
    <row r="32" spans="1:11" x14ac:dyDescent="0.25">
      <c r="A32" s="21" t="s">
        <v>70</v>
      </c>
      <c r="B32" s="21" t="s">
        <v>71</v>
      </c>
      <c r="C32" s="7">
        <v>998602.26</v>
      </c>
      <c r="D32" s="7">
        <v>3276459.42</v>
      </c>
      <c r="E32" s="7">
        <v>511473.18</v>
      </c>
      <c r="F32" s="7">
        <f t="shared" si="0"/>
        <v>4786534.8599999994</v>
      </c>
      <c r="G32" s="7">
        <v>795.7</v>
      </c>
      <c r="H32" s="23">
        <f t="shared" si="1"/>
        <v>1254.9984416237276</v>
      </c>
      <c r="I32" s="23">
        <f t="shared" si="2"/>
        <v>4117.7069498554729</v>
      </c>
      <c r="J32" s="23">
        <f t="shared" si="3"/>
        <v>642.79650622093754</v>
      </c>
      <c r="K32" s="23">
        <f t="shared" si="3"/>
        <v>6015.5018977001373</v>
      </c>
    </row>
    <row r="33" spans="1:11" x14ac:dyDescent="0.25">
      <c r="A33" s="21" t="s">
        <v>72</v>
      </c>
      <c r="B33" s="21" t="s">
        <v>73</v>
      </c>
      <c r="C33" s="7">
        <v>3897954.12</v>
      </c>
      <c r="D33" s="7">
        <v>6013581.3700000001</v>
      </c>
      <c r="E33" s="7">
        <v>1867407.86</v>
      </c>
      <c r="F33" s="7">
        <f t="shared" si="0"/>
        <v>11778943.35</v>
      </c>
      <c r="G33" s="7">
        <v>1608</v>
      </c>
      <c r="H33" s="23">
        <f t="shared" si="1"/>
        <v>2424.1008208955222</v>
      </c>
      <c r="I33" s="23">
        <f t="shared" si="2"/>
        <v>3739.7894092039801</v>
      </c>
      <c r="J33" s="23">
        <f t="shared" si="3"/>
        <v>1161.3232960199005</v>
      </c>
      <c r="K33" s="23">
        <f t="shared" si="3"/>
        <v>7325.2135261194026</v>
      </c>
    </row>
    <row r="34" spans="1:11" x14ac:dyDescent="0.25">
      <c r="A34" s="21" t="s">
        <v>74</v>
      </c>
      <c r="B34" s="21" t="s">
        <v>75</v>
      </c>
      <c r="C34" s="7">
        <v>3863619.3</v>
      </c>
      <c r="D34" s="7">
        <v>19768212.080000002</v>
      </c>
      <c r="E34" s="7">
        <v>3570305.85</v>
      </c>
      <c r="F34" s="7">
        <f t="shared" si="0"/>
        <v>27202137.230000004</v>
      </c>
      <c r="G34" s="7">
        <v>4127</v>
      </c>
      <c r="H34" s="23">
        <f t="shared" si="1"/>
        <v>936.18107584201596</v>
      </c>
      <c r="I34" s="23">
        <f t="shared" si="2"/>
        <v>4789.9714271868188</v>
      </c>
      <c r="J34" s="23">
        <f t="shared" si="3"/>
        <v>865.10924400290776</v>
      </c>
      <c r="K34" s="23">
        <f t="shared" si="3"/>
        <v>6591.2617470317427</v>
      </c>
    </row>
    <row r="35" spans="1:11" x14ac:dyDescent="0.25">
      <c r="A35" s="21" t="s">
        <v>76</v>
      </c>
      <c r="B35" s="21" t="s">
        <v>77</v>
      </c>
      <c r="C35" s="7">
        <v>2312517.84</v>
      </c>
      <c r="D35" s="7">
        <v>9647379.5300000012</v>
      </c>
      <c r="E35" s="7">
        <v>1795756.76</v>
      </c>
      <c r="F35" s="7">
        <f t="shared" si="0"/>
        <v>13755654.130000001</v>
      </c>
      <c r="G35" s="7">
        <v>2171.1999999999998</v>
      </c>
      <c r="H35" s="23">
        <f t="shared" si="1"/>
        <v>1065.0874355195283</v>
      </c>
      <c r="I35" s="23">
        <f t="shared" si="2"/>
        <v>4443.3398719602073</v>
      </c>
      <c r="J35" s="23">
        <f t="shared" si="3"/>
        <v>827.08030582166555</v>
      </c>
      <c r="K35" s="23">
        <f t="shared" si="3"/>
        <v>6335.5076133014009</v>
      </c>
    </row>
    <row r="36" spans="1:11" x14ac:dyDescent="0.25">
      <c r="A36" s="21" t="s">
        <v>78</v>
      </c>
      <c r="B36" s="21" t="s">
        <v>79</v>
      </c>
      <c r="C36" s="7">
        <v>1291551.6399999999</v>
      </c>
      <c r="D36" s="7">
        <v>3535502.16</v>
      </c>
      <c r="E36" s="7">
        <v>559134.11</v>
      </c>
      <c r="F36" s="7">
        <f t="shared" si="0"/>
        <v>5386187.9100000001</v>
      </c>
      <c r="G36" s="7">
        <v>816.6</v>
      </c>
      <c r="H36" s="23">
        <f t="shared" si="1"/>
        <v>1581.620915993142</v>
      </c>
      <c r="I36" s="23">
        <f t="shared" si="2"/>
        <v>4329.5397501836887</v>
      </c>
      <c r="J36" s="23">
        <f t="shared" si="3"/>
        <v>684.70990693117801</v>
      </c>
      <c r="K36" s="23">
        <f t="shared" si="3"/>
        <v>6595.870573108009</v>
      </c>
    </row>
    <row r="37" spans="1:11" x14ac:dyDescent="0.25">
      <c r="A37" s="21" t="s">
        <v>80</v>
      </c>
      <c r="B37" s="21" t="s">
        <v>81</v>
      </c>
      <c r="C37" s="7">
        <v>10732824.919999998</v>
      </c>
      <c r="D37" s="7">
        <v>33545404.400000006</v>
      </c>
      <c r="E37" s="7">
        <v>7204837.79</v>
      </c>
      <c r="F37" s="7">
        <f t="shared" si="0"/>
        <v>51483067.110000007</v>
      </c>
      <c r="G37" s="7">
        <v>7979.9</v>
      </c>
      <c r="H37" s="23">
        <f t="shared" si="1"/>
        <v>1344.982383237885</v>
      </c>
      <c r="I37" s="23">
        <f t="shared" si="2"/>
        <v>4203.7374403188023</v>
      </c>
      <c r="J37" s="23">
        <f t="shared" si="3"/>
        <v>902.87319264652444</v>
      </c>
      <c r="K37" s="23">
        <f t="shared" si="3"/>
        <v>6451.5930162032118</v>
      </c>
    </row>
    <row r="38" spans="1:11" x14ac:dyDescent="0.25">
      <c r="A38" s="21" t="s">
        <v>82</v>
      </c>
      <c r="B38" s="21" t="s">
        <v>83</v>
      </c>
      <c r="C38" s="7">
        <v>8658576.5299999975</v>
      </c>
      <c r="D38" s="7">
        <v>15485606.870000001</v>
      </c>
      <c r="E38" s="7">
        <v>2707584.7</v>
      </c>
      <c r="F38" s="7">
        <f t="shared" si="0"/>
        <v>26851768.099999998</v>
      </c>
      <c r="G38" s="7">
        <v>4687.3999999999996</v>
      </c>
      <c r="H38" s="23">
        <f t="shared" si="1"/>
        <v>1847.2024000512006</v>
      </c>
      <c r="I38" s="23">
        <f t="shared" si="2"/>
        <v>3303.6666104876908</v>
      </c>
      <c r="J38" s="23">
        <f t="shared" si="3"/>
        <v>577.6303921150319</v>
      </c>
      <c r="K38" s="23">
        <f t="shared" si="3"/>
        <v>5728.4994026539234</v>
      </c>
    </row>
    <row r="39" spans="1:11" x14ac:dyDescent="0.25">
      <c r="A39" s="21" t="s">
        <v>84</v>
      </c>
      <c r="B39" s="21" t="s">
        <v>85</v>
      </c>
      <c r="C39" s="7">
        <v>3003312.93</v>
      </c>
      <c r="D39" s="7">
        <v>19839065.240000002</v>
      </c>
      <c r="E39" s="7">
        <v>4167369.09</v>
      </c>
      <c r="F39" s="7">
        <f t="shared" si="0"/>
        <v>27009747.260000002</v>
      </c>
      <c r="G39" s="7">
        <v>3780.6</v>
      </c>
      <c r="H39" s="23">
        <f t="shared" si="1"/>
        <v>794.40113474051748</v>
      </c>
      <c r="I39" s="23">
        <f t="shared" si="2"/>
        <v>5247.5970057662807</v>
      </c>
      <c r="J39" s="23">
        <f t="shared" si="3"/>
        <v>1102.3036264085065</v>
      </c>
      <c r="K39" s="23">
        <f t="shared" si="3"/>
        <v>7144.3017669153051</v>
      </c>
    </row>
    <row r="40" spans="1:11" x14ac:dyDescent="0.25">
      <c r="A40" s="21" t="s">
        <v>86</v>
      </c>
      <c r="B40" s="21" t="s">
        <v>87</v>
      </c>
      <c r="C40" s="7">
        <v>1625090.96</v>
      </c>
      <c r="D40" s="7">
        <v>6284311.6600000001</v>
      </c>
      <c r="E40" s="7">
        <v>2528670.13</v>
      </c>
      <c r="F40" s="7">
        <f t="shared" si="0"/>
        <v>10438072.75</v>
      </c>
      <c r="G40" s="7">
        <v>1354.4</v>
      </c>
      <c r="H40" s="23">
        <f t="shared" si="1"/>
        <v>1199.8604252805669</v>
      </c>
      <c r="I40" s="23">
        <f t="shared" si="2"/>
        <v>4639.9229621972827</v>
      </c>
      <c r="J40" s="23">
        <f t="shared" si="3"/>
        <v>1867.0039353219136</v>
      </c>
      <c r="K40" s="23">
        <f t="shared" si="3"/>
        <v>7706.7873227997634</v>
      </c>
    </row>
    <row r="41" spans="1:11" x14ac:dyDescent="0.25">
      <c r="A41" s="21" t="s">
        <v>88</v>
      </c>
      <c r="B41" s="21" t="s">
        <v>89</v>
      </c>
      <c r="C41" s="7">
        <v>276782.98</v>
      </c>
      <c r="D41" s="7">
        <v>1449682.17</v>
      </c>
      <c r="E41" s="7">
        <v>548641.46</v>
      </c>
      <c r="F41" s="7">
        <f t="shared" si="0"/>
        <v>2275106.61</v>
      </c>
      <c r="G41" s="7">
        <v>282</v>
      </c>
      <c r="H41" s="23">
        <f t="shared" si="1"/>
        <v>981.49992907801413</v>
      </c>
      <c r="I41" s="23">
        <f t="shared" si="2"/>
        <v>5140.7169148936164</v>
      </c>
      <c r="J41" s="23">
        <f t="shared" si="3"/>
        <v>1945.5370921985814</v>
      </c>
      <c r="K41" s="23">
        <f t="shared" si="3"/>
        <v>8067.753936170212</v>
      </c>
    </row>
    <row r="42" spans="1:11" x14ac:dyDescent="0.25">
      <c r="A42" s="21" t="s">
        <v>90</v>
      </c>
      <c r="B42" s="21" t="s">
        <v>91</v>
      </c>
      <c r="C42" s="7">
        <v>3018376.95</v>
      </c>
      <c r="D42" s="7">
        <v>7283815.5300000003</v>
      </c>
      <c r="E42" s="7">
        <v>1300975.5900000001</v>
      </c>
      <c r="F42" s="7">
        <f t="shared" si="0"/>
        <v>11603168.07</v>
      </c>
      <c r="G42" s="7">
        <v>1772.3</v>
      </c>
      <c r="H42" s="23">
        <f t="shared" si="1"/>
        <v>1703.0846639959377</v>
      </c>
      <c r="I42" s="23">
        <f t="shared" si="2"/>
        <v>4109.8095864131355</v>
      </c>
      <c r="J42" s="23">
        <f t="shared" si="3"/>
        <v>734.06059357896527</v>
      </c>
      <c r="K42" s="23">
        <f t="shared" si="3"/>
        <v>6546.9548439880382</v>
      </c>
    </row>
    <row r="43" spans="1:11" x14ac:dyDescent="0.25">
      <c r="A43" s="21" t="s">
        <v>92</v>
      </c>
      <c r="B43" s="21" t="s">
        <v>93</v>
      </c>
      <c r="C43" s="7">
        <v>10426946.199999999</v>
      </c>
      <c r="D43" s="7">
        <v>19248548.880000003</v>
      </c>
      <c r="E43" s="7">
        <v>4516327.8099999996</v>
      </c>
      <c r="F43" s="7">
        <f t="shared" si="0"/>
        <v>34191822.890000001</v>
      </c>
      <c r="G43" s="7">
        <v>4294.8</v>
      </c>
      <c r="H43" s="23">
        <f t="shared" si="1"/>
        <v>2427.807162149576</v>
      </c>
      <c r="I43" s="23">
        <f t="shared" si="2"/>
        <v>4481.8265996088294</v>
      </c>
      <c r="J43" s="23">
        <f t="shared" si="3"/>
        <v>1051.5804717332587</v>
      </c>
      <c r="K43" s="23">
        <f t="shared" si="3"/>
        <v>7961.2142334916643</v>
      </c>
    </row>
    <row r="44" spans="1:11" x14ac:dyDescent="0.25">
      <c r="A44" s="21" t="s">
        <v>94</v>
      </c>
      <c r="B44" s="21" t="s">
        <v>95</v>
      </c>
      <c r="C44" s="7">
        <v>2055093.58</v>
      </c>
      <c r="D44" s="7">
        <v>6061767.1799999997</v>
      </c>
      <c r="E44" s="7">
        <v>1013776.27</v>
      </c>
      <c r="F44" s="7">
        <f t="shared" si="0"/>
        <v>9130637.0299999993</v>
      </c>
      <c r="G44" s="7">
        <v>1464.2</v>
      </c>
      <c r="H44" s="23">
        <f t="shared" si="1"/>
        <v>1403.5607020898785</v>
      </c>
      <c r="I44" s="23">
        <f t="shared" si="2"/>
        <v>4139.9857806310611</v>
      </c>
      <c r="J44" s="23">
        <f t="shared" si="3"/>
        <v>692.37554295861219</v>
      </c>
      <c r="K44" s="23">
        <f t="shared" si="3"/>
        <v>6235.9220256795516</v>
      </c>
    </row>
    <row r="45" spans="1:11" x14ac:dyDescent="0.25">
      <c r="A45" s="21" t="s">
        <v>96</v>
      </c>
      <c r="B45" s="21" t="s">
        <v>97</v>
      </c>
      <c r="C45" s="7">
        <v>1337951.8899999999</v>
      </c>
      <c r="D45" s="7">
        <v>4965434.04</v>
      </c>
      <c r="E45" s="7">
        <v>939545.56</v>
      </c>
      <c r="F45" s="7">
        <f t="shared" si="0"/>
        <v>7242931.4900000002</v>
      </c>
      <c r="G45" s="7">
        <v>1109.5</v>
      </c>
      <c r="H45" s="23">
        <f t="shared" si="1"/>
        <v>1205.9052636322667</v>
      </c>
      <c r="I45" s="23">
        <f t="shared" si="2"/>
        <v>4475.3799369085173</v>
      </c>
      <c r="J45" s="23">
        <f t="shared" si="3"/>
        <v>846.81889139251916</v>
      </c>
      <c r="K45" s="23">
        <f t="shared" si="3"/>
        <v>6528.1040919333036</v>
      </c>
    </row>
    <row r="46" spans="1:11" x14ac:dyDescent="0.25">
      <c r="A46" s="21" t="s">
        <v>98</v>
      </c>
      <c r="B46" s="21" t="s">
        <v>99</v>
      </c>
      <c r="C46" s="7">
        <v>3985762.99</v>
      </c>
      <c r="D46" s="7">
        <v>5269756.8099999996</v>
      </c>
      <c r="E46" s="7">
        <v>1238633.96</v>
      </c>
      <c r="F46" s="7">
        <f t="shared" si="0"/>
        <v>10494153.760000002</v>
      </c>
      <c r="G46" s="7">
        <v>1604.9</v>
      </c>
      <c r="H46" s="23">
        <f t="shared" si="1"/>
        <v>2483.4961617546264</v>
      </c>
      <c r="I46" s="23">
        <f t="shared" si="2"/>
        <v>3283.5421583899306</v>
      </c>
      <c r="J46" s="23">
        <f t="shared" si="3"/>
        <v>771.78264066296958</v>
      </c>
      <c r="K46" s="23">
        <f t="shared" si="3"/>
        <v>6538.8209608075276</v>
      </c>
    </row>
    <row r="47" spans="1:11" x14ac:dyDescent="0.25">
      <c r="A47" s="21" t="s">
        <v>100</v>
      </c>
      <c r="B47" s="21" t="s">
        <v>101</v>
      </c>
      <c r="C47" s="7">
        <v>17916214.710000001</v>
      </c>
      <c r="D47" s="7">
        <v>33823293.920000002</v>
      </c>
      <c r="E47" s="7">
        <v>3964576.93</v>
      </c>
      <c r="F47" s="7">
        <f t="shared" si="0"/>
        <v>55704085.560000002</v>
      </c>
      <c r="G47" s="7">
        <v>9265.2000000000007</v>
      </c>
      <c r="H47" s="23">
        <f t="shared" si="1"/>
        <v>1933.7105200103613</v>
      </c>
      <c r="I47" s="23">
        <f t="shared" si="2"/>
        <v>3650.5735353797004</v>
      </c>
      <c r="J47" s="23">
        <f t="shared" si="3"/>
        <v>427.899767948884</v>
      </c>
      <c r="K47" s="23">
        <f t="shared" si="3"/>
        <v>6012.1838233389453</v>
      </c>
    </row>
    <row r="48" spans="1:11" x14ac:dyDescent="0.25">
      <c r="A48" s="21" t="s">
        <v>102</v>
      </c>
      <c r="B48" s="21" t="s">
        <v>103</v>
      </c>
      <c r="C48" s="7">
        <v>604065.97</v>
      </c>
      <c r="D48" s="7">
        <v>2677610.85</v>
      </c>
      <c r="E48" s="7">
        <v>325279.14</v>
      </c>
      <c r="F48" s="7">
        <f t="shared" si="0"/>
        <v>3606955.9600000004</v>
      </c>
      <c r="G48" s="7">
        <v>621.79999999999995</v>
      </c>
      <c r="H48" s="23">
        <f t="shared" si="1"/>
        <v>971.47952717915734</v>
      </c>
      <c r="I48" s="23">
        <f t="shared" si="2"/>
        <v>4306.2252331939535</v>
      </c>
      <c r="J48" s="23">
        <f t="shared" si="3"/>
        <v>523.12502412351239</v>
      </c>
      <c r="K48" s="23">
        <f t="shared" si="3"/>
        <v>5800.8297844966237</v>
      </c>
    </row>
    <row r="49" spans="1:11" x14ac:dyDescent="0.25">
      <c r="A49" s="21" t="s">
        <v>104</v>
      </c>
      <c r="B49" s="21" t="s">
        <v>105</v>
      </c>
      <c r="C49" s="7">
        <v>1259678.01</v>
      </c>
      <c r="D49" s="7">
        <v>5282558.68</v>
      </c>
      <c r="E49" s="7">
        <v>854559.36</v>
      </c>
      <c r="F49" s="7">
        <f t="shared" si="0"/>
        <v>7396796.0499999998</v>
      </c>
      <c r="G49" s="7">
        <v>1082</v>
      </c>
      <c r="H49" s="23">
        <f t="shared" si="1"/>
        <v>1164.2125785582255</v>
      </c>
      <c r="I49" s="23">
        <f t="shared" si="2"/>
        <v>4882.2168946395559</v>
      </c>
      <c r="J49" s="23">
        <f t="shared" si="3"/>
        <v>789.79608133086879</v>
      </c>
      <c r="K49" s="23">
        <f t="shared" si="3"/>
        <v>6836.2255545286507</v>
      </c>
    </row>
    <row r="50" spans="1:11" x14ac:dyDescent="0.25">
      <c r="A50" s="21" t="s">
        <v>106</v>
      </c>
      <c r="B50" s="21" t="s">
        <v>107</v>
      </c>
      <c r="C50" s="7">
        <v>265269.8</v>
      </c>
      <c r="D50" s="7">
        <v>2123936.4300000002</v>
      </c>
      <c r="E50" s="7">
        <v>269289.88</v>
      </c>
      <c r="F50" s="7">
        <f t="shared" si="0"/>
        <v>2658496.11</v>
      </c>
      <c r="G50" s="7">
        <v>418.7</v>
      </c>
      <c r="H50" s="23">
        <f t="shared" si="1"/>
        <v>633.55576785287792</v>
      </c>
      <c r="I50" s="23">
        <f t="shared" si="2"/>
        <v>5072.6926916646771</v>
      </c>
      <c r="J50" s="23">
        <f t="shared" si="3"/>
        <v>643.15710532600906</v>
      </c>
      <c r="K50" s="23">
        <f t="shared" si="3"/>
        <v>6349.4055648435633</v>
      </c>
    </row>
    <row r="51" spans="1:11" x14ac:dyDescent="0.25">
      <c r="A51" s="21" t="s">
        <v>108</v>
      </c>
      <c r="B51" s="21" t="s">
        <v>109</v>
      </c>
      <c r="C51" s="7">
        <v>2129824.2200000002</v>
      </c>
      <c r="D51" s="7">
        <v>7505110.4099999992</v>
      </c>
      <c r="E51" s="7">
        <v>1124684.3700000001</v>
      </c>
      <c r="F51" s="7">
        <f t="shared" si="0"/>
        <v>10759619</v>
      </c>
      <c r="G51" s="7">
        <v>1744.9</v>
      </c>
      <c r="H51" s="23">
        <f t="shared" si="1"/>
        <v>1220.5995873689037</v>
      </c>
      <c r="I51" s="23">
        <f t="shared" si="2"/>
        <v>4301.1693564101088</v>
      </c>
      <c r="J51" s="23">
        <f t="shared" si="3"/>
        <v>644.55520087111017</v>
      </c>
      <c r="K51" s="23">
        <f t="shared" si="3"/>
        <v>6166.3241446501233</v>
      </c>
    </row>
    <row r="52" spans="1:11" x14ac:dyDescent="0.25">
      <c r="A52" s="21" t="s">
        <v>110</v>
      </c>
      <c r="B52" s="21" t="s">
        <v>111</v>
      </c>
      <c r="C52" s="7">
        <v>3567152.87</v>
      </c>
      <c r="D52" s="7">
        <v>7526141.6000000006</v>
      </c>
      <c r="E52" s="7">
        <v>820600.63</v>
      </c>
      <c r="F52" s="7">
        <f t="shared" si="0"/>
        <v>11913895.100000001</v>
      </c>
      <c r="G52" s="7">
        <v>2023</v>
      </c>
      <c r="H52" s="23">
        <f t="shared" si="1"/>
        <v>1763.2985022244193</v>
      </c>
      <c r="I52" s="23">
        <f t="shared" si="2"/>
        <v>3720.287493821058</v>
      </c>
      <c r="J52" s="23">
        <f t="shared" si="3"/>
        <v>405.63550667325757</v>
      </c>
      <c r="K52" s="23">
        <f t="shared" si="3"/>
        <v>5889.2215027187349</v>
      </c>
    </row>
    <row r="53" spans="1:11" x14ac:dyDescent="0.25">
      <c r="A53" s="21" t="s">
        <v>112</v>
      </c>
      <c r="B53" s="21" t="s">
        <v>113</v>
      </c>
      <c r="C53" s="7">
        <v>941954.81</v>
      </c>
      <c r="D53" s="7">
        <v>5582588.9500000002</v>
      </c>
      <c r="E53" s="7">
        <v>1144187.93</v>
      </c>
      <c r="F53" s="7">
        <f t="shared" si="0"/>
        <v>7668731.6899999995</v>
      </c>
      <c r="G53" s="7">
        <v>1124.5</v>
      </c>
      <c r="H53" s="23">
        <f t="shared" si="1"/>
        <v>837.66546020453541</v>
      </c>
      <c r="I53" s="23">
        <f t="shared" si="2"/>
        <v>4964.5077367718986</v>
      </c>
      <c r="J53" s="23">
        <f t="shared" si="3"/>
        <v>1017.5081636282791</v>
      </c>
      <c r="K53" s="23">
        <f t="shared" si="3"/>
        <v>6819.6813606047126</v>
      </c>
    </row>
    <row r="54" spans="1:11" x14ac:dyDescent="0.25">
      <c r="A54" s="21" t="s">
        <v>114</v>
      </c>
      <c r="B54" s="21" t="s">
        <v>115</v>
      </c>
      <c r="C54" s="7">
        <v>779041.89</v>
      </c>
      <c r="D54" s="7">
        <v>2020289.28</v>
      </c>
      <c r="E54" s="7">
        <v>438565.53</v>
      </c>
      <c r="F54" s="7">
        <f t="shared" si="0"/>
        <v>3237896.7</v>
      </c>
      <c r="G54" s="7">
        <v>461.8</v>
      </c>
      <c r="H54" s="23">
        <f t="shared" si="1"/>
        <v>1686.968146383716</v>
      </c>
      <c r="I54" s="23">
        <f t="shared" si="2"/>
        <v>4374.8143785188395</v>
      </c>
      <c r="J54" s="23">
        <f t="shared" si="3"/>
        <v>949.68715894326556</v>
      </c>
      <c r="K54" s="23">
        <f t="shared" si="3"/>
        <v>7011.4696838458212</v>
      </c>
    </row>
    <row r="55" spans="1:11" x14ac:dyDescent="0.25">
      <c r="A55" s="21" t="s">
        <v>116</v>
      </c>
      <c r="B55" s="21" t="s">
        <v>117</v>
      </c>
      <c r="C55" s="7">
        <v>4455355.72</v>
      </c>
      <c r="D55" s="7">
        <v>6500142.1799999997</v>
      </c>
      <c r="E55" s="7">
        <v>763790.41</v>
      </c>
      <c r="F55" s="7">
        <f t="shared" si="0"/>
        <v>11719288.309999999</v>
      </c>
      <c r="G55" s="7">
        <v>2051.4</v>
      </c>
      <c r="H55" s="23">
        <f t="shared" si="1"/>
        <v>2171.8610314906891</v>
      </c>
      <c r="I55" s="23">
        <f t="shared" si="2"/>
        <v>3168.6371161158231</v>
      </c>
      <c r="J55" s="23">
        <f t="shared" si="3"/>
        <v>372.32641610607391</v>
      </c>
      <c r="K55" s="23">
        <f t="shared" si="3"/>
        <v>5712.8245637125856</v>
      </c>
    </row>
    <row r="56" spans="1:11" x14ac:dyDescent="0.25">
      <c r="A56" s="21" t="s">
        <v>118</v>
      </c>
      <c r="B56" s="21" t="s">
        <v>119</v>
      </c>
      <c r="C56" s="7">
        <v>1952745.28</v>
      </c>
      <c r="D56" s="7">
        <v>11112230.93</v>
      </c>
      <c r="E56" s="7">
        <v>1922990.19</v>
      </c>
      <c r="F56" s="7">
        <f t="shared" si="0"/>
        <v>14987966.399999999</v>
      </c>
      <c r="G56" s="7">
        <v>2385.1</v>
      </c>
      <c r="H56" s="23">
        <f t="shared" si="1"/>
        <v>818.7267955222004</v>
      </c>
      <c r="I56" s="23">
        <f t="shared" si="2"/>
        <v>4659.0209760597045</v>
      </c>
      <c r="J56" s="23">
        <f t="shared" si="3"/>
        <v>806.25138987883111</v>
      </c>
      <c r="K56" s="23">
        <f t="shared" si="3"/>
        <v>6283.9991614607352</v>
      </c>
    </row>
    <row r="57" spans="1:11" x14ac:dyDescent="0.25">
      <c r="A57" s="21" t="s">
        <v>120</v>
      </c>
      <c r="B57" s="21" t="s">
        <v>121</v>
      </c>
      <c r="C57" s="7">
        <v>815753.53</v>
      </c>
      <c r="D57" s="7">
        <v>2537414.9</v>
      </c>
      <c r="E57" s="7">
        <v>231613.79</v>
      </c>
      <c r="F57" s="7">
        <f t="shared" si="0"/>
        <v>3584782.2199999997</v>
      </c>
      <c r="G57" s="7">
        <v>605.9</v>
      </c>
      <c r="H57" s="23">
        <f t="shared" si="1"/>
        <v>1346.3501072784288</v>
      </c>
      <c r="I57" s="23">
        <f t="shared" si="2"/>
        <v>4187.8443637563951</v>
      </c>
      <c r="J57" s="23">
        <f t="shared" si="3"/>
        <v>382.26405347417068</v>
      </c>
      <c r="K57" s="23">
        <f t="shared" si="3"/>
        <v>5916.4585245089947</v>
      </c>
    </row>
    <row r="58" spans="1:11" x14ac:dyDescent="0.25">
      <c r="A58" s="21" t="s">
        <v>122</v>
      </c>
      <c r="B58" s="21" t="s">
        <v>123</v>
      </c>
      <c r="C58" s="7">
        <v>119551020.88</v>
      </c>
      <c r="D58" s="7">
        <v>73606188.140000001</v>
      </c>
      <c r="E58" s="7">
        <v>12998608.809999999</v>
      </c>
      <c r="F58" s="7">
        <f t="shared" si="0"/>
        <v>206155817.82999998</v>
      </c>
      <c r="G58" s="7">
        <v>29327.5</v>
      </c>
      <c r="H58" s="23">
        <f t="shared" si="1"/>
        <v>4076.4136349842297</v>
      </c>
      <c r="I58" s="23">
        <f t="shared" si="2"/>
        <v>2509.8009765578381</v>
      </c>
      <c r="J58" s="23">
        <f t="shared" si="3"/>
        <v>443.22253209445057</v>
      </c>
      <c r="K58" s="23">
        <f t="shared" si="3"/>
        <v>7029.4371436365182</v>
      </c>
    </row>
    <row r="59" spans="1:11" x14ac:dyDescent="0.25">
      <c r="A59" s="21" t="s">
        <v>124</v>
      </c>
      <c r="B59" s="21" t="s">
        <v>125</v>
      </c>
      <c r="C59" s="7">
        <v>2488478.13</v>
      </c>
      <c r="D59" s="7">
        <v>9430287.7300000004</v>
      </c>
      <c r="E59" s="7">
        <v>2243613.7200000002</v>
      </c>
      <c r="F59" s="7">
        <f t="shared" si="0"/>
        <v>14162379.58</v>
      </c>
      <c r="G59" s="7">
        <v>2195.3000000000002</v>
      </c>
      <c r="H59" s="23">
        <f t="shared" si="1"/>
        <v>1133.5480936546257</v>
      </c>
      <c r="I59" s="23">
        <f t="shared" si="2"/>
        <v>4295.6715391973758</v>
      </c>
      <c r="J59" s="23">
        <f t="shared" si="3"/>
        <v>1022.0077984785679</v>
      </c>
      <c r="K59" s="23">
        <f t="shared" si="3"/>
        <v>6451.2274313305697</v>
      </c>
    </row>
    <row r="60" spans="1:11" x14ac:dyDescent="0.25">
      <c r="A60" s="21" t="s">
        <v>126</v>
      </c>
      <c r="B60" s="21" t="s">
        <v>127</v>
      </c>
      <c r="C60" s="7">
        <v>8213268.8700000001</v>
      </c>
      <c r="D60" s="7">
        <v>29904045.59</v>
      </c>
      <c r="E60" s="7">
        <v>5459415.8200000003</v>
      </c>
      <c r="F60" s="7">
        <f t="shared" si="0"/>
        <v>43576730.280000001</v>
      </c>
      <c r="G60" s="7">
        <v>6566.5</v>
      </c>
      <c r="H60" s="23">
        <f t="shared" si="1"/>
        <v>1250.783350338841</v>
      </c>
      <c r="I60" s="23">
        <f t="shared" si="2"/>
        <v>4554.0311566283408</v>
      </c>
      <c r="J60" s="23">
        <f t="shared" si="3"/>
        <v>831.40422142693978</v>
      </c>
      <c r="K60" s="23">
        <f t="shared" si="3"/>
        <v>6636.2187283941221</v>
      </c>
    </row>
    <row r="61" spans="1:11" x14ac:dyDescent="0.25">
      <c r="A61" s="21" t="s">
        <v>128</v>
      </c>
      <c r="B61" s="21" t="s">
        <v>129</v>
      </c>
      <c r="C61" s="7">
        <v>6625977.8000000017</v>
      </c>
      <c r="D61" s="7">
        <v>5557084.5099999988</v>
      </c>
      <c r="E61" s="7">
        <v>372435.88</v>
      </c>
      <c r="F61" s="7">
        <f t="shared" si="0"/>
        <v>12555498.190000001</v>
      </c>
      <c r="G61" s="7">
        <v>2212</v>
      </c>
      <c r="H61" s="23">
        <f t="shared" si="1"/>
        <v>2995.4691681735994</v>
      </c>
      <c r="I61" s="23">
        <f t="shared" si="2"/>
        <v>2512.24435352622</v>
      </c>
      <c r="J61" s="23">
        <f t="shared" si="3"/>
        <v>168.37065099457504</v>
      </c>
      <c r="K61" s="23">
        <f t="shared" si="3"/>
        <v>5676.0841726943945</v>
      </c>
    </row>
    <row r="62" spans="1:11" x14ac:dyDescent="0.25">
      <c r="A62" s="21" t="s">
        <v>130</v>
      </c>
      <c r="B62" s="21" t="s">
        <v>131</v>
      </c>
      <c r="C62" s="7">
        <v>1645553.36</v>
      </c>
      <c r="D62" s="7">
        <v>3591251.55</v>
      </c>
      <c r="E62" s="7">
        <v>602292.73</v>
      </c>
      <c r="F62" s="7">
        <f t="shared" si="0"/>
        <v>5839097.6400000006</v>
      </c>
      <c r="G62" s="7">
        <v>808.5</v>
      </c>
      <c r="H62" s="23">
        <f t="shared" si="1"/>
        <v>2035.3164625850341</v>
      </c>
      <c r="I62" s="23">
        <f t="shared" si="2"/>
        <v>4441.8695732838587</v>
      </c>
      <c r="J62" s="23">
        <f t="shared" si="3"/>
        <v>744.95081014223865</v>
      </c>
      <c r="K62" s="23">
        <f t="shared" si="3"/>
        <v>7222.1368460111325</v>
      </c>
    </row>
    <row r="63" spans="1:11" x14ac:dyDescent="0.25">
      <c r="A63" s="21" t="s">
        <v>132</v>
      </c>
      <c r="B63" s="21" t="s">
        <v>133</v>
      </c>
      <c r="C63" s="7">
        <v>11456315.760000004</v>
      </c>
      <c r="D63" s="7">
        <v>17302589.460000001</v>
      </c>
      <c r="E63" s="7">
        <v>2041169.84</v>
      </c>
      <c r="F63" s="7">
        <f t="shared" si="0"/>
        <v>30800075.060000006</v>
      </c>
      <c r="G63" s="7">
        <v>5308.5</v>
      </c>
      <c r="H63" s="23">
        <f t="shared" si="1"/>
        <v>2158.1078948855616</v>
      </c>
      <c r="I63" s="23">
        <f t="shared" si="2"/>
        <v>3259.4121616275784</v>
      </c>
      <c r="J63" s="23">
        <f t="shared" si="3"/>
        <v>384.50971837618914</v>
      </c>
      <c r="K63" s="23">
        <f t="shared" si="3"/>
        <v>5802.0297748893299</v>
      </c>
    </row>
    <row r="64" spans="1:11" x14ac:dyDescent="0.25">
      <c r="A64" s="21" t="s">
        <v>134</v>
      </c>
      <c r="B64" s="21" t="s">
        <v>135</v>
      </c>
      <c r="C64" s="7">
        <v>1014830.12</v>
      </c>
      <c r="D64" s="7">
        <v>3654817.29</v>
      </c>
      <c r="E64" s="7">
        <v>766316.46</v>
      </c>
      <c r="F64" s="7">
        <f t="shared" si="0"/>
        <v>5435963.8700000001</v>
      </c>
      <c r="G64" s="7">
        <v>780.5</v>
      </c>
      <c r="H64" s="23">
        <f t="shared" si="1"/>
        <v>1300.2307751441383</v>
      </c>
      <c r="I64" s="23">
        <f t="shared" si="2"/>
        <v>4682.6614862267779</v>
      </c>
      <c r="J64" s="23">
        <f t="shared" si="3"/>
        <v>981.82762331838558</v>
      </c>
      <c r="K64" s="23">
        <f t="shared" si="3"/>
        <v>6964.7198846893016</v>
      </c>
    </row>
    <row r="65" spans="1:11" x14ac:dyDescent="0.25">
      <c r="A65" s="21" t="s">
        <v>136</v>
      </c>
      <c r="B65" s="21" t="s">
        <v>137</v>
      </c>
      <c r="C65" s="7">
        <v>915221.24</v>
      </c>
      <c r="D65" s="7">
        <v>2184451.17</v>
      </c>
      <c r="E65" s="7">
        <v>610283.71</v>
      </c>
      <c r="F65" s="7">
        <f t="shared" si="0"/>
        <v>3709956.12</v>
      </c>
      <c r="G65" s="7">
        <v>472.2</v>
      </c>
      <c r="H65" s="23">
        <f t="shared" si="1"/>
        <v>1938.206776789496</v>
      </c>
      <c r="I65" s="23">
        <f t="shared" si="2"/>
        <v>4626.1142947903427</v>
      </c>
      <c r="J65" s="23">
        <f t="shared" si="3"/>
        <v>1292.4263235916983</v>
      </c>
      <c r="K65" s="23">
        <f t="shared" si="3"/>
        <v>7856.7473951715383</v>
      </c>
    </row>
    <row r="66" spans="1:11" x14ac:dyDescent="0.25">
      <c r="A66" s="21" t="s">
        <v>138</v>
      </c>
      <c r="B66" s="21" t="s">
        <v>139</v>
      </c>
      <c r="C66" s="7">
        <v>2068221.29</v>
      </c>
      <c r="D66" s="7">
        <v>4958038.55</v>
      </c>
      <c r="E66" s="7">
        <v>551769.09</v>
      </c>
      <c r="F66" s="7">
        <f t="shared" si="0"/>
        <v>7578028.9299999997</v>
      </c>
      <c r="G66" s="7">
        <v>1258.3</v>
      </c>
      <c r="H66" s="23">
        <f t="shared" si="1"/>
        <v>1643.6631089565287</v>
      </c>
      <c r="I66" s="23">
        <f t="shared" si="2"/>
        <v>3940.2674640387827</v>
      </c>
      <c r="J66" s="23">
        <f t="shared" si="3"/>
        <v>438.50360804259714</v>
      </c>
      <c r="K66" s="23">
        <f t="shared" si="3"/>
        <v>6022.4341810379083</v>
      </c>
    </row>
    <row r="67" spans="1:11" x14ac:dyDescent="0.25">
      <c r="A67" s="21" t="s">
        <v>140</v>
      </c>
      <c r="B67" s="21" t="s">
        <v>141</v>
      </c>
      <c r="C67" s="7">
        <v>3202673.31</v>
      </c>
      <c r="D67" s="7">
        <v>8377313.0299999993</v>
      </c>
      <c r="E67" s="7">
        <v>1143667.22</v>
      </c>
      <c r="F67" s="7">
        <f t="shared" ref="F67:F130" si="4">SUM(C67:E67)</f>
        <v>12723653.560000001</v>
      </c>
      <c r="G67" s="7">
        <v>2079.8000000000002</v>
      </c>
      <c r="H67" s="23">
        <f t="shared" ref="H67:H130" si="5">C67/$G67</f>
        <v>1539.8948504663908</v>
      </c>
      <c r="I67" s="23">
        <f t="shared" ref="I67:I130" si="6">D67/$G67</f>
        <v>4027.9416434272521</v>
      </c>
      <c r="J67" s="23">
        <f t="shared" ref="J67:K130" si="7">E67/$G67</f>
        <v>549.89288393114714</v>
      </c>
      <c r="K67" s="23">
        <f t="shared" si="7"/>
        <v>6117.7293778247904</v>
      </c>
    </row>
    <row r="68" spans="1:11" x14ac:dyDescent="0.25">
      <c r="A68" s="21" t="s">
        <v>142</v>
      </c>
      <c r="B68" s="21" t="s">
        <v>143</v>
      </c>
      <c r="C68" s="7">
        <v>4001179.6</v>
      </c>
      <c r="D68" s="7">
        <v>6466687.1299999999</v>
      </c>
      <c r="E68" s="7">
        <v>592444.62</v>
      </c>
      <c r="F68" s="7">
        <f t="shared" si="4"/>
        <v>11060311.35</v>
      </c>
      <c r="G68" s="7">
        <v>1967.3</v>
      </c>
      <c r="H68" s="23">
        <f t="shared" si="5"/>
        <v>2033.843135261526</v>
      </c>
      <c r="I68" s="23">
        <f t="shared" si="6"/>
        <v>3287.0874447211913</v>
      </c>
      <c r="J68" s="23">
        <f t="shared" si="7"/>
        <v>301.14604788288517</v>
      </c>
      <c r="K68" s="23">
        <f t="shared" si="7"/>
        <v>5622.0766278656029</v>
      </c>
    </row>
    <row r="69" spans="1:11" x14ac:dyDescent="0.25">
      <c r="A69" s="21" t="s">
        <v>144</v>
      </c>
      <c r="B69" s="21" t="s">
        <v>145</v>
      </c>
      <c r="C69" s="7">
        <v>4464129</v>
      </c>
      <c r="D69" s="7">
        <v>12556474.280000001</v>
      </c>
      <c r="E69" s="7">
        <v>1587785.5</v>
      </c>
      <c r="F69" s="7">
        <f t="shared" si="4"/>
        <v>18608388.780000001</v>
      </c>
      <c r="G69" s="7">
        <v>3151</v>
      </c>
      <c r="H69" s="23">
        <f t="shared" si="5"/>
        <v>1416.7340526816884</v>
      </c>
      <c r="I69" s="23">
        <f t="shared" si="6"/>
        <v>3984.9172580133295</v>
      </c>
      <c r="J69" s="23">
        <f t="shared" si="7"/>
        <v>503.89892097746747</v>
      </c>
      <c r="K69" s="23">
        <f t="shared" si="7"/>
        <v>5905.5502316724851</v>
      </c>
    </row>
    <row r="70" spans="1:11" x14ac:dyDescent="0.25">
      <c r="A70" s="21" t="s">
        <v>146</v>
      </c>
      <c r="B70" s="21" t="s">
        <v>147</v>
      </c>
      <c r="C70" s="7">
        <v>5184647.49</v>
      </c>
      <c r="D70" s="7">
        <v>14988239.089999998</v>
      </c>
      <c r="E70" s="7">
        <v>1998093.74</v>
      </c>
      <c r="F70" s="7">
        <f t="shared" si="4"/>
        <v>22170980.319999997</v>
      </c>
      <c r="G70" s="7">
        <v>4100.2</v>
      </c>
      <c r="H70" s="23">
        <f t="shared" si="5"/>
        <v>1264.4864860250721</v>
      </c>
      <c r="I70" s="23">
        <f t="shared" si="6"/>
        <v>3655.4897541583332</v>
      </c>
      <c r="J70" s="23">
        <f t="shared" si="7"/>
        <v>487.31616506511881</v>
      </c>
      <c r="K70" s="23">
        <f t="shared" si="7"/>
        <v>5407.2924052485241</v>
      </c>
    </row>
    <row r="71" spans="1:11" x14ac:dyDescent="0.25">
      <c r="A71" s="21" t="s">
        <v>148</v>
      </c>
      <c r="B71" s="21" t="s">
        <v>149</v>
      </c>
      <c r="C71" s="7">
        <v>4482995.5</v>
      </c>
      <c r="D71" s="7">
        <v>15051252.689999999</v>
      </c>
      <c r="E71" s="7">
        <v>2011484.37</v>
      </c>
      <c r="F71" s="7">
        <f t="shared" si="4"/>
        <v>21545732.559999999</v>
      </c>
      <c r="G71" s="7">
        <v>3704.4</v>
      </c>
      <c r="H71" s="23">
        <f t="shared" si="5"/>
        <v>1210.1812709210667</v>
      </c>
      <c r="I71" s="23">
        <f t="shared" si="6"/>
        <v>4063.0743683187557</v>
      </c>
      <c r="J71" s="23">
        <f t="shared" si="7"/>
        <v>542.99869614512477</v>
      </c>
      <c r="K71" s="23">
        <f t="shared" si="7"/>
        <v>5816.2543353849469</v>
      </c>
    </row>
    <row r="72" spans="1:11" x14ac:dyDescent="0.25">
      <c r="A72" s="21" t="s">
        <v>150</v>
      </c>
      <c r="B72" s="21" t="s">
        <v>151</v>
      </c>
      <c r="C72" s="7">
        <v>1979482.7</v>
      </c>
      <c r="D72" s="7">
        <v>6289478.0099999998</v>
      </c>
      <c r="E72" s="7">
        <v>820065.34</v>
      </c>
      <c r="F72" s="7">
        <f t="shared" si="4"/>
        <v>9089026.0500000007</v>
      </c>
      <c r="G72" s="7">
        <v>1541.2</v>
      </c>
      <c r="H72" s="23">
        <f t="shared" si="5"/>
        <v>1284.3775629379704</v>
      </c>
      <c r="I72" s="23">
        <f t="shared" si="6"/>
        <v>4080.8967103555669</v>
      </c>
      <c r="J72" s="23">
        <f t="shared" si="7"/>
        <v>532.09534129249937</v>
      </c>
      <c r="K72" s="23">
        <f t="shared" si="7"/>
        <v>5897.3696145860367</v>
      </c>
    </row>
    <row r="73" spans="1:11" x14ac:dyDescent="0.25">
      <c r="A73" s="21" t="s">
        <v>152</v>
      </c>
      <c r="B73" s="21" t="s">
        <v>153</v>
      </c>
      <c r="C73" s="7">
        <v>3906036.24</v>
      </c>
      <c r="D73" s="7">
        <v>12756859.649999999</v>
      </c>
      <c r="E73" s="7">
        <v>2264099.8399999999</v>
      </c>
      <c r="F73" s="7">
        <f t="shared" si="4"/>
        <v>18926995.729999997</v>
      </c>
      <c r="G73" s="7">
        <v>3053.7</v>
      </c>
      <c r="H73" s="23">
        <f t="shared" si="5"/>
        <v>1279.1159052952157</v>
      </c>
      <c r="I73" s="23">
        <f t="shared" si="6"/>
        <v>4177.5091364574118</v>
      </c>
      <c r="J73" s="23">
        <f t="shared" si="7"/>
        <v>741.42837868814877</v>
      </c>
      <c r="K73" s="23">
        <f t="shared" si="7"/>
        <v>6198.0534204407759</v>
      </c>
    </row>
    <row r="74" spans="1:11" x14ac:dyDescent="0.25">
      <c r="A74" s="21" t="s">
        <v>154</v>
      </c>
      <c r="B74" s="21" t="s">
        <v>155</v>
      </c>
      <c r="C74" s="7">
        <v>3107406.61</v>
      </c>
      <c r="D74" s="7">
        <v>5026787.8600000003</v>
      </c>
      <c r="E74" s="7">
        <v>880908.66</v>
      </c>
      <c r="F74" s="7">
        <f t="shared" si="4"/>
        <v>9015103.1300000008</v>
      </c>
      <c r="G74" s="7">
        <v>1395.7</v>
      </c>
      <c r="H74" s="23">
        <f t="shared" si="5"/>
        <v>2226.4144228702444</v>
      </c>
      <c r="I74" s="23">
        <f t="shared" si="6"/>
        <v>3601.6248907358317</v>
      </c>
      <c r="J74" s="23">
        <f t="shared" si="7"/>
        <v>631.15903131045354</v>
      </c>
      <c r="K74" s="23">
        <f t="shared" si="7"/>
        <v>6459.19834491653</v>
      </c>
    </row>
    <row r="75" spans="1:11" x14ac:dyDescent="0.25">
      <c r="A75" s="21" t="s">
        <v>156</v>
      </c>
      <c r="B75" s="21" t="s">
        <v>157</v>
      </c>
      <c r="C75" s="7">
        <v>18904983.540000003</v>
      </c>
      <c r="D75" s="7">
        <v>47177092.009999998</v>
      </c>
      <c r="E75" s="7">
        <v>6147737.0599999996</v>
      </c>
      <c r="F75" s="7">
        <f t="shared" si="4"/>
        <v>72229812.609999999</v>
      </c>
      <c r="G75" s="7">
        <v>11855.1</v>
      </c>
      <c r="H75" s="23">
        <f t="shared" si="5"/>
        <v>1594.6709466811753</v>
      </c>
      <c r="I75" s="23">
        <f t="shared" si="6"/>
        <v>3979.4765130618885</v>
      </c>
      <c r="J75" s="23">
        <f t="shared" si="7"/>
        <v>518.57319297180106</v>
      </c>
      <c r="K75" s="23">
        <f t="shared" si="7"/>
        <v>6092.7206527148655</v>
      </c>
    </row>
    <row r="76" spans="1:11" x14ac:dyDescent="0.25">
      <c r="A76" s="21" t="s">
        <v>158</v>
      </c>
      <c r="B76" s="21" t="s">
        <v>159</v>
      </c>
      <c r="C76" s="7">
        <v>4805736.58</v>
      </c>
      <c r="D76" s="7">
        <v>21870293.02</v>
      </c>
      <c r="E76" s="7">
        <v>5512138.3599999994</v>
      </c>
      <c r="F76" s="7">
        <f t="shared" si="4"/>
        <v>32188167.960000001</v>
      </c>
      <c r="G76" s="7">
        <v>4829.6000000000004</v>
      </c>
      <c r="H76" s="23">
        <f t="shared" si="5"/>
        <v>995.05892413450385</v>
      </c>
      <c r="I76" s="23">
        <f t="shared" si="6"/>
        <v>4528.3859988404829</v>
      </c>
      <c r="J76" s="23">
        <f t="shared" si="7"/>
        <v>1141.3239937054827</v>
      </c>
      <c r="K76" s="23">
        <f t="shared" si="7"/>
        <v>6664.7689166804703</v>
      </c>
    </row>
    <row r="77" spans="1:11" x14ac:dyDescent="0.25">
      <c r="A77" s="21" t="s">
        <v>160</v>
      </c>
      <c r="B77" s="21" t="s">
        <v>161</v>
      </c>
      <c r="C77" s="7">
        <v>931586.73</v>
      </c>
      <c r="D77" s="7">
        <v>3700056.74</v>
      </c>
      <c r="E77" s="7">
        <v>487377.25</v>
      </c>
      <c r="F77" s="7">
        <f t="shared" si="4"/>
        <v>5119020.7200000007</v>
      </c>
      <c r="G77" s="7">
        <v>771</v>
      </c>
      <c r="H77" s="23">
        <f t="shared" si="5"/>
        <v>1208.2836964980545</v>
      </c>
      <c r="I77" s="23">
        <f t="shared" si="6"/>
        <v>4799.0359792477302</v>
      </c>
      <c r="J77" s="23">
        <f t="shared" si="7"/>
        <v>632.13651102464337</v>
      </c>
      <c r="K77" s="23">
        <f t="shared" si="7"/>
        <v>6639.4561867704288</v>
      </c>
    </row>
    <row r="78" spans="1:11" x14ac:dyDescent="0.25">
      <c r="A78" s="21" t="s">
        <v>162</v>
      </c>
      <c r="B78" s="21" t="s">
        <v>163</v>
      </c>
      <c r="C78" s="7">
        <v>3849950</v>
      </c>
      <c r="D78" s="7">
        <v>12094741.879999997</v>
      </c>
      <c r="E78" s="7">
        <v>1775291.2</v>
      </c>
      <c r="F78" s="7">
        <f t="shared" si="4"/>
        <v>17719983.079999998</v>
      </c>
      <c r="G78" s="7">
        <v>2947.9</v>
      </c>
      <c r="H78" s="23">
        <f t="shared" si="5"/>
        <v>1305.9974897384579</v>
      </c>
      <c r="I78" s="23">
        <f t="shared" si="6"/>
        <v>4102.8331625903174</v>
      </c>
      <c r="J78" s="23">
        <f t="shared" si="7"/>
        <v>602.22232775874352</v>
      </c>
      <c r="K78" s="23">
        <f t="shared" si="7"/>
        <v>6011.0529800875192</v>
      </c>
    </row>
    <row r="79" spans="1:11" x14ac:dyDescent="0.25">
      <c r="A79" s="21" t="s">
        <v>164</v>
      </c>
      <c r="B79" s="21" t="s">
        <v>165</v>
      </c>
      <c r="C79" s="7">
        <v>1349511.17</v>
      </c>
      <c r="D79" s="7">
        <v>3897344.72</v>
      </c>
      <c r="E79" s="7">
        <v>796836.57</v>
      </c>
      <c r="F79" s="7">
        <f t="shared" si="4"/>
        <v>6043692.4600000009</v>
      </c>
      <c r="G79" s="7">
        <v>891</v>
      </c>
      <c r="H79" s="23">
        <f t="shared" si="5"/>
        <v>1514.6028843995509</v>
      </c>
      <c r="I79" s="23">
        <f t="shared" si="6"/>
        <v>4374.1242648709322</v>
      </c>
      <c r="J79" s="23">
        <f t="shared" si="7"/>
        <v>894.31713804713797</v>
      </c>
      <c r="K79" s="23">
        <f t="shared" si="7"/>
        <v>6783.0442873176216</v>
      </c>
    </row>
    <row r="80" spans="1:11" x14ac:dyDescent="0.25">
      <c r="A80" s="21" t="s">
        <v>166</v>
      </c>
      <c r="B80" s="21" t="s">
        <v>167</v>
      </c>
      <c r="C80" s="7">
        <v>2484469.9700000002</v>
      </c>
      <c r="D80" s="7">
        <v>9288020.629999999</v>
      </c>
      <c r="E80" s="7">
        <v>1697855.91</v>
      </c>
      <c r="F80" s="7">
        <f t="shared" si="4"/>
        <v>13470346.51</v>
      </c>
      <c r="G80" s="7">
        <v>2110.4</v>
      </c>
      <c r="H80" s="23">
        <f t="shared" si="5"/>
        <v>1177.2507439347992</v>
      </c>
      <c r="I80" s="23">
        <f t="shared" si="6"/>
        <v>4401.0711855572399</v>
      </c>
      <c r="J80" s="23">
        <f t="shared" si="7"/>
        <v>804.51853203184226</v>
      </c>
      <c r="K80" s="23">
        <f t="shared" si="7"/>
        <v>6382.8404615238815</v>
      </c>
    </row>
    <row r="81" spans="1:11" x14ac:dyDescent="0.25">
      <c r="A81" s="21" t="s">
        <v>168</v>
      </c>
      <c r="B81" s="21" t="s">
        <v>169</v>
      </c>
      <c r="C81" s="7">
        <v>1295270.76</v>
      </c>
      <c r="D81" s="7">
        <v>4236190.83</v>
      </c>
      <c r="E81" s="7">
        <v>656314.13</v>
      </c>
      <c r="F81" s="7">
        <f t="shared" si="4"/>
        <v>6187775.7199999997</v>
      </c>
      <c r="G81" s="7">
        <v>970.5</v>
      </c>
      <c r="H81" s="23">
        <f t="shared" si="5"/>
        <v>1334.6427202472953</v>
      </c>
      <c r="I81" s="23">
        <f t="shared" si="6"/>
        <v>4364.9570633693975</v>
      </c>
      <c r="J81" s="23">
        <f t="shared" si="7"/>
        <v>676.26391550747041</v>
      </c>
      <c r="K81" s="23">
        <f t="shared" si="7"/>
        <v>6375.8636991241628</v>
      </c>
    </row>
    <row r="82" spans="1:11" x14ac:dyDescent="0.25">
      <c r="A82" s="21" t="s">
        <v>170</v>
      </c>
      <c r="B82" s="21" t="s">
        <v>171</v>
      </c>
      <c r="C82" s="7">
        <v>12437511.630000001</v>
      </c>
      <c r="D82" s="7">
        <v>24776125.770000003</v>
      </c>
      <c r="E82" s="7">
        <v>3728004.87</v>
      </c>
      <c r="F82" s="7">
        <f t="shared" si="4"/>
        <v>40941642.270000003</v>
      </c>
      <c r="G82" s="7">
        <v>6577.4</v>
      </c>
      <c r="H82" s="23">
        <f t="shared" si="5"/>
        <v>1890.9465183811235</v>
      </c>
      <c r="I82" s="23">
        <f t="shared" si="6"/>
        <v>3766.8570818256462</v>
      </c>
      <c r="J82" s="23">
        <f t="shared" si="7"/>
        <v>566.79004925958589</v>
      </c>
      <c r="K82" s="23">
        <f t="shared" si="7"/>
        <v>6224.5936494663556</v>
      </c>
    </row>
    <row r="83" spans="1:11" x14ac:dyDescent="0.25">
      <c r="A83" s="21" t="s">
        <v>172</v>
      </c>
      <c r="B83" s="21" t="s">
        <v>173</v>
      </c>
      <c r="C83" s="7">
        <v>2877831.28</v>
      </c>
      <c r="D83" s="7">
        <v>7373138.9300000006</v>
      </c>
      <c r="E83" s="7">
        <v>1105643.26</v>
      </c>
      <c r="F83" s="7">
        <f t="shared" si="4"/>
        <v>11356613.470000001</v>
      </c>
      <c r="G83" s="7">
        <v>1904.6</v>
      </c>
      <c r="H83" s="23">
        <f t="shared" si="5"/>
        <v>1510.9898561377718</v>
      </c>
      <c r="I83" s="23">
        <f t="shared" si="6"/>
        <v>3871.2269925443666</v>
      </c>
      <c r="J83" s="23">
        <f t="shared" si="7"/>
        <v>580.51205502467712</v>
      </c>
      <c r="K83" s="23">
        <f t="shared" si="7"/>
        <v>5962.7289037068158</v>
      </c>
    </row>
    <row r="84" spans="1:11" x14ac:dyDescent="0.25">
      <c r="A84" s="21" t="s">
        <v>174</v>
      </c>
      <c r="B84" s="21" t="s">
        <v>175</v>
      </c>
      <c r="C84" s="7">
        <v>1205987.93</v>
      </c>
      <c r="D84" s="7">
        <v>3274740.34</v>
      </c>
      <c r="E84" s="7">
        <v>635121.21</v>
      </c>
      <c r="F84" s="7">
        <f t="shared" si="4"/>
        <v>5115849.4799999995</v>
      </c>
      <c r="G84" s="7">
        <v>752.5</v>
      </c>
      <c r="H84" s="23">
        <f t="shared" si="5"/>
        <v>1602.6417674418603</v>
      </c>
      <c r="I84" s="23">
        <f t="shared" si="6"/>
        <v>4351.8144053156147</v>
      </c>
      <c r="J84" s="23">
        <f t="shared" si="7"/>
        <v>844.01489700996672</v>
      </c>
      <c r="K84" s="23">
        <f t="shared" si="7"/>
        <v>6798.4710697674409</v>
      </c>
    </row>
    <row r="85" spans="1:11" x14ac:dyDescent="0.25">
      <c r="A85" s="21" t="s">
        <v>176</v>
      </c>
      <c r="B85" s="21" t="s">
        <v>177</v>
      </c>
      <c r="C85" s="7">
        <v>10187780.279999999</v>
      </c>
      <c r="D85" s="7">
        <v>26479053.509999998</v>
      </c>
      <c r="E85" s="7">
        <v>3468598.6</v>
      </c>
      <c r="F85" s="7">
        <f t="shared" si="4"/>
        <v>40135432.390000001</v>
      </c>
      <c r="G85" s="7">
        <v>6502.9</v>
      </c>
      <c r="H85" s="23">
        <f t="shared" si="5"/>
        <v>1566.6518445616571</v>
      </c>
      <c r="I85" s="23">
        <f t="shared" si="6"/>
        <v>4071.8838533577327</v>
      </c>
      <c r="J85" s="23">
        <f t="shared" si="7"/>
        <v>533.39257869565893</v>
      </c>
      <c r="K85" s="23">
        <f t="shared" si="7"/>
        <v>6171.9282766150491</v>
      </c>
    </row>
    <row r="86" spans="1:11" x14ac:dyDescent="0.25">
      <c r="A86" s="21" t="s">
        <v>178</v>
      </c>
      <c r="B86" s="21" t="s">
        <v>179</v>
      </c>
      <c r="C86" s="7">
        <v>1523552.3</v>
      </c>
      <c r="D86" s="7">
        <v>10879103.060000002</v>
      </c>
      <c r="E86" s="7">
        <v>2220171.39</v>
      </c>
      <c r="F86" s="7">
        <f t="shared" si="4"/>
        <v>14622826.750000004</v>
      </c>
      <c r="G86" s="7">
        <v>2170.3000000000002</v>
      </c>
      <c r="H86" s="23">
        <f t="shared" si="5"/>
        <v>702.0007833018476</v>
      </c>
      <c r="I86" s="23">
        <f t="shared" si="6"/>
        <v>5012.7185458231588</v>
      </c>
      <c r="J86" s="23">
        <f t="shared" si="7"/>
        <v>1022.979030548772</v>
      </c>
      <c r="K86" s="23">
        <f t="shared" si="7"/>
        <v>6737.6983596737791</v>
      </c>
    </row>
    <row r="87" spans="1:11" x14ac:dyDescent="0.25">
      <c r="A87" s="21" t="s">
        <v>180</v>
      </c>
      <c r="B87" s="21" t="s">
        <v>181</v>
      </c>
      <c r="C87" s="7">
        <v>305470.13</v>
      </c>
      <c r="D87" s="7">
        <v>1568090.87</v>
      </c>
      <c r="E87" s="7">
        <v>258169.92</v>
      </c>
      <c r="F87" s="7">
        <f t="shared" si="4"/>
        <v>2131730.92</v>
      </c>
      <c r="G87" s="7">
        <v>344.1</v>
      </c>
      <c r="H87" s="23">
        <f t="shared" si="5"/>
        <v>887.73650101714611</v>
      </c>
      <c r="I87" s="23">
        <f t="shared" si="6"/>
        <v>4557.0789596047662</v>
      </c>
      <c r="J87" s="23">
        <f t="shared" si="7"/>
        <v>750.27585004359196</v>
      </c>
      <c r="K87" s="23">
        <f t="shared" si="7"/>
        <v>6195.0913106655034</v>
      </c>
    </row>
    <row r="88" spans="1:11" x14ac:dyDescent="0.25">
      <c r="A88" s="21" t="s">
        <v>182</v>
      </c>
      <c r="B88" s="21" t="s">
        <v>183</v>
      </c>
      <c r="C88" s="7">
        <v>318660032.7899999</v>
      </c>
      <c r="D88" s="7">
        <v>251859563.93000001</v>
      </c>
      <c r="E88" s="7">
        <v>54798673.340000004</v>
      </c>
      <c r="F88" s="7">
        <f t="shared" si="4"/>
        <v>625318270.05999994</v>
      </c>
      <c r="G88" s="7">
        <v>80948.5</v>
      </c>
      <c r="H88" s="23">
        <f t="shared" si="5"/>
        <v>3936.5773644971791</v>
      </c>
      <c r="I88" s="23">
        <f t="shared" si="6"/>
        <v>3111.3555400038299</v>
      </c>
      <c r="J88" s="23">
        <f t="shared" si="7"/>
        <v>676.95724244427015</v>
      </c>
      <c r="K88" s="23">
        <f t="shared" si="7"/>
        <v>7724.8901469452794</v>
      </c>
    </row>
    <row r="89" spans="1:11" x14ac:dyDescent="0.25">
      <c r="A89" s="21" t="s">
        <v>184</v>
      </c>
      <c r="B89" s="21" t="s">
        <v>185</v>
      </c>
      <c r="C89" s="7">
        <v>789043.26</v>
      </c>
      <c r="D89" s="7">
        <v>2788094.46</v>
      </c>
      <c r="E89" s="7">
        <v>437350.37</v>
      </c>
      <c r="F89" s="7">
        <f t="shared" si="4"/>
        <v>4014488.09</v>
      </c>
      <c r="G89" s="7">
        <v>519.70000000000005</v>
      </c>
      <c r="H89" s="23">
        <f t="shared" si="5"/>
        <v>1518.2668077737155</v>
      </c>
      <c r="I89" s="23">
        <f t="shared" si="6"/>
        <v>5364.8152010775439</v>
      </c>
      <c r="J89" s="23">
        <f t="shared" si="7"/>
        <v>841.54390994804692</v>
      </c>
      <c r="K89" s="23">
        <f t="shared" si="7"/>
        <v>7724.6259187993064</v>
      </c>
    </row>
    <row r="90" spans="1:11" x14ac:dyDescent="0.25">
      <c r="A90" s="21" t="s">
        <v>186</v>
      </c>
      <c r="B90" s="21" t="s">
        <v>187</v>
      </c>
      <c r="C90" s="7">
        <v>12474837.910000002</v>
      </c>
      <c r="D90" s="7">
        <v>19785702.530000001</v>
      </c>
      <c r="E90" s="7">
        <v>2517362.1800000002</v>
      </c>
      <c r="F90" s="7">
        <f t="shared" si="4"/>
        <v>34777902.620000005</v>
      </c>
      <c r="G90" s="7">
        <v>5706.2</v>
      </c>
      <c r="H90" s="23">
        <f t="shared" si="5"/>
        <v>2186.1900932319236</v>
      </c>
      <c r="I90" s="23">
        <f t="shared" si="6"/>
        <v>3467.4043198626059</v>
      </c>
      <c r="J90" s="23">
        <f t="shared" si="7"/>
        <v>441.16262661666264</v>
      </c>
      <c r="K90" s="23">
        <f t="shared" si="7"/>
        <v>6094.7570397111922</v>
      </c>
    </row>
    <row r="91" spans="1:11" x14ac:dyDescent="0.25">
      <c r="A91" s="21" t="s">
        <v>188</v>
      </c>
      <c r="B91" s="21" t="s">
        <v>189</v>
      </c>
      <c r="C91" s="7">
        <v>4676362</v>
      </c>
      <c r="D91" s="7">
        <v>16410236.82</v>
      </c>
      <c r="E91" s="7">
        <v>3302597.6</v>
      </c>
      <c r="F91" s="7">
        <f t="shared" si="4"/>
        <v>24389196.420000002</v>
      </c>
      <c r="G91" s="7">
        <v>3516.2</v>
      </c>
      <c r="H91" s="23">
        <f t="shared" si="5"/>
        <v>1329.9476707809567</v>
      </c>
      <c r="I91" s="23">
        <f t="shared" si="6"/>
        <v>4667.0373755759065</v>
      </c>
      <c r="J91" s="23">
        <f t="shared" si="7"/>
        <v>939.25191968602473</v>
      </c>
      <c r="K91" s="23">
        <f t="shared" si="7"/>
        <v>6936.2369660428885</v>
      </c>
    </row>
    <row r="92" spans="1:11" x14ac:dyDescent="0.25">
      <c r="A92" s="21" t="s">
        <v>190</v>
      </c>
      <c r="B92" s="21" t="s">
        <v>191</v>
      </c>
      <c r="C92" s="7">
        <v>29959631.269999996</v>
      </c>
      <c r="D92" s="7">
        <v>29567085.359999999</v>
      </c>
      <c r="E92" s="7">
        <v>2908194.13</v>
      </c>
      <c r="F92" s="7">
        <f t="shared" si="4"/>
        <v>62434910.759999998</v>
      </c>
      <c r="G92" s="7">
        <v>10798</v>
      </c>
      <c r="H92" s="23">
        <f t="shared" si="5"/>
        <v>2774.553738655306</v>
      </c>
      <c r="I92" s="23">
        <f t="shared" si="6"/>
        <v>2738.2001629931469</v>
      </c>
      <c r="J92" s="23">
        <f t="shared" si="7"/>
        <v>269.32710964993515</v>
      </c>
      <c r="K92" s="23">
        <f t="shared" si="7"/>
        <v>5782.0810112983881</v>
      </c>
    </row>
    <row r="93" spans="1:11" x14ac:dyDescent="0.25">
      <c r="A93" s="21" t="s">
        <v>192</v>
      </c>
      <c r="B93" s="21" t="s">
        <v>193</v>
      </c>
      <c r="C93" s="7">
        <v>3926079.51</v>
      </c>
      <c r="D93" s="7">
        <v>13390639.800000001</v>
      </c>
      <c r="E93" s="7">
        <v>2792443.74</v>
      </c>
      <c r="F93" s="7">
        <f t="shared" si="4"/>
        <v>20109163.050000004</v>
      </c>
      <c r="G93" s="7">
        <v>2805.5</v>
      </c>
      <c r="H93" s="23">
        <f t="shared" si="5"/>
        <v>1399.4223881661021</v>
      </c>
      <c r="I93" s="23">
        <f t="shared" si="6"/>
        <v>4772.9958296203886</v>
      </c>
      <c r="J93" s="23">
        <f t="shared" si="7"/>
        <v>995.34619140973098</v>
      </c>
      <c r="K93" s="23">
        <f t="shared" si="7"/>
        <v>7167.7644091962229</v>
      </c>
    </row>
    <row r="94" spans="1:11" x14ac:dyDescent="0.25">
      <c r="A94" s="21" t="s">
        <v>194</v>
      </c>
      <c r="B94" s="21" t="s">
        <v>195</v>
      </c>
      <c r="C94" s="7">
        <v>4122021.98</v>
      </c>
      <c r="D94" s="7">
        <v>20420107.419999994</v>
      </c>
      <c r="E94" s="7">
        <v>4653630.87</v>
      </c>
      <c r="F94" s="7">
        <f t="shared" si="4"/>
        <v>29195760.269999996</v>
      </c>
      <c r="G94" s="7">
        <v>4141.1000000000004</v>
      </c>
      <c r="H94" s="23">
        <f t="shared" si="5"/>
        <v>995.39300668904389</v>
      </c>
      <c r="I94" s="23">
        <f t="shared" si="6"/>
        <v>4931.0829055081967</v>
      </c>
      <c r="J94" s="23">
        <f t="shared" si="7"/>
        <v>1123.7668421433918</v>
      </c>
      <c r="K94" s="23">
        <f t="shared" si="7"/>
        <v>7050.2427543406329</v>
      </c>
    </row>
    <row r="95" spans="1:11" x14ac:dyDescent="0.25">
      <c r="A95" s="21" t="s">
        <v>196</v>
      </c>
      <c r="B95" s="21" t="s">
        <v>197</v>
      </c>
      <c r="C95" s="7">
        <v>2494072.7000000002</v>
      </c>
      <c r="D95" s="7">
        <v>9068882.8499999996</v>
      </c>
      <c r="E95" s="7">
        <v>1631340.78</v>
      </c>
      <c r="F95" s="7">
        <f t="shared" si="4"/>
        <v>13194296.33</v>
      </c>
      <c r="G95" s="7">
        <v>2192.9</v>
      </c>
      <c r="H95" s="23">
        <f t="shared" si="5"/>
        <v>1137.3399151808107</v>
      </c>
      <c r="I95" s="23">
        <f t="shared" si="6"/>
        <v>4135.5660768844909</v>
      </c>
      <c r="J95" s="23">
        <f t="shared" si="7"/>
        <v>743.91936704820102</v>
      </c>
      <c r="K95" s="23">
        <f t="shared" si="7"/>
        <v>6016.8253591135026</v>
      </c>
    </row>
    <row r="96" spans="1:11" x14ac:dyDescent="0.25">
      <c r="A96" s="21" t="s">
        <v>198</v>
      </c>
      <c r="B96" s="21" t="s">
        <v>199</v>
      </c>
      <c r="C96" s="7">
        <v>10162526.1</v>
      </c>
      <c r="D96" s="7">
        <v>28853570.380000003</v>
      </c>
      <c r="E96" s="7">
        <v>5248799.71</v>
      </c>
      <c r="F96" s="7">
        <f t="shared" si="4"/>
        <v>44264896.190000005</v>
      </c>
      <c r="G96" s="7">
        <v>7473.4</v>
      </c>
      <c r="H96" s="23">
        <f t="shared" si="5"/>
        <v>1359.8263307196189</v>
      </c>
      <c r="I96" s="23">
        <f t="shared" si="6"/>
        <v>3860.8358150239524</v>
      </c>
      <c r="J96" s="23">
        <f t="shared" si="7"/>
        <v>702.33089490727116</v>
      </c>
      <c r="K96" s="23">
        <f t="shared" si="7"/>
        <v>5922.9930406508429</v>
      </c>
    </row>
    <row r="97" spans="1:11" x14ac:dyDescent="0.25">
      <c r="A97" s="21" t="s">
        <v>200</v>
      </c>
      <c r="B97" s="21" t="s">
        <v>201</v>
      </c>
      <c r="C97" s="7">
        <v>2373848.12</v>
      </c>
      <c r="D97" s="7">
        <v>11031063.649999999</v>
      </c>
      <c r="E97" s="7">
        <v>2223194.17</v>
      </c>
      <c r="F97" s="7">
        <f t="shared" si="4"/>
        <v>15628105.939999999</v>
      </c>
      <c r="G97" s="7">
        <v>2481.1999999999998</v>
      </c>
      <c r="H97" s="23">
        <f t="shared" si="5"/>
        <v>956.73388682895381</v>
      </c>
      <c r="I97" s="23">
        <f t="shared" si="6"/>
        <v>4445.8583145252296</v>
      </c>
      <c r="J97" s="23">
        <f t="shared" si="7"/>
        <v>896.01570610994679</v>
      </c>
      <c r="K97" s="23">
        <f t="shared" si="7"/>
        <v>6298.6079074641302</v>
      </c>
    </row>
    <row r="98" spans="1:11" x14ac:dyDescent="0.25">
      <c r="A98" s="21" t="s">
        <v>202</v>
      </c>
      <c r="B98" s="21" t="s">
        <v>203</v>
      </c>
      <c r="C98" s="7">
        <v>1161126.8500000001</v>
      </c>
      <c r="D98" s="7">
        <v>6108343.96</v>
      </c>
      <c r="E98" s="7">
        <v>1209833.9099999999</v>
      </c>
      <c r="F98" s="7">
        <f t="shared" si="4"/>
        <v>8479304.7200000007</v>
      </c>
      <c r="G98" s="7">
        <v>1232.5</v>
      </c>
      <c r="H98" s="23">
        <f t="shared" si="5"/>
        <v>942.09075050709941</v>
      </c>
      <c r="I98" s="23">
        <f t="shared" si="6"/>
        <v>4956.0600081135899</v>
      </c>
      <c r="J98" s="23">
        <f t="shared" si="7"/>
        <v>981.60966328600398</v>
      </c>
      <c r="K98" s="23">
        <f t="shared" si="7"/>
        <v>6879.7604219066943</v>
      </c>
    </row>
    <row r="99" spans="1:11" x14ac:dyDescent="0.25">
      <c r="A99" s="21" t="s">
        <v>204</v>
      </c>
      <c r="B99" s="21" t="s">
        <v>205</v>
      </c>
      <c r="C99" s="7">
        <v>2422653.4700000002</v>
      </c>
      <c r="D99" s="7">
        <v>10698425.780000001</v>
      </c>
      <c r="E99" s="7">
        <v>1964826.89</v>
      </c>
      <c r="F99" s="7">
        <f t="shared" si="4"/>
        <v>15085906.140000002</v>
      </c>
      <c r="G99" s="7">
        <v>2117.1</v>
      </c>
      <c r="H99" s="23">
        <f t="shared" si="5"/>
        <v>1144.3264229370366</v>
      </c>
      <c r="I99" s="23">
        <f t="shared" si="6"/>
        <v>5053.3398422370228</v>
      </c>
      <c r="J99" s="23">
        <f t="shared" si="7"/>
        <v>928.07467290161071</v>
      </c>
      <c r="K99" s="23">
        <f t="shared" si="7"/>
        <v>7125.7409380756708</v>
      </c>
    </row>
    <row r="100" spans="1:11" x14ac:dyDescent="0.25">
      <c r="A100" s="21" t="s">
        <v>206</v>
      </c>
      <c r="B100" s="21" t="s">
        <v>207</v>
      </c>
      <c r="C100" s="7">
        <v>4385193.26</v>
      </c>
      <c r="D100" s="7">
        <v>16122594.939999999</v>
      </c>
      <c r="E100" s="7">
        <v>2782687.2</v>
      </c>
      <c r="F100" s="7">
        <f t="shared" si="4"/>
        <v>23290475.399999999</v>
      </c>
      <c r="G100" s="7">
        <v>3490.6</v>
      </c>
      <c r="H100" s="23">
        <f t="shared" si="5"/>
        <v>1256.2863862946199</v>
      </c>
      <c r="I100" s="23">
        <f t="shared" si="6"/>
        <v>4618.8606371397464</v>
      </c>
      <c r="J100" s="23">
        <f t="shared" si="7"/>
        <v>797.1945224316737</v>
      </c>
      <c r="K100" s="23">
        <f t="shared" si="7"/>
        <v>6672.3415458660402</v>
      </c>
    </row>
    <row r="101" spans="1:11" x14ac:dyDescent="0.25">
      <c r="A101" s="21" t="s">
        <v>208</v>
      </c>
      <c r="B101" s="21" t="s">
        <v>209</v>
      </c>
      <c r="C101" s="7">
        <v>2248472.7400000002</v>
      </c>
      <c r="D101" s="7">
        <v>9710787.6100000013</v>
      </c>
      <c r="E101" s="7">
        <v>1681712.45</v>
      </c>
      <c r="F101" s="7">
        <f t="shared" si="4"/>
        <v>13640972.800000001</v>
      </c>
      <c r="G101" s="7">
        <v>2209.6</v>
      </c>
      <c r="H101" s="23">
        <f t="shared" si="5"/>
        <v>1017.5926593048517</v>
      </c>
      <c r="I101" s="23">
        <f t="shared" si="6"/>
        <v>4394.8169849746564</v>
      </c>
      <c r="J101" s="23">
        <f t="shared" si="7"/>
        <v>761.09361422881966</v>
      </c>
      <c r="K101" s="23">
        <f t="shared" si="7"/>
        <v>6173.5032585083281</v>
      </c>
    </row>
    <row r="102" spans="1:11" x14ac:dyDescent="0.25">
      <c r="A102" s="21" t="s">
        <v>210</v>
      </c>
      <c r="B102" s="21" t="s">
        <v>211</v>
      </c>
      <c r="C102" s="7">
        <v>3664036.04</v>
      </c>
      <c r="D102" s="7">
        <v>15844596.520000001</v>
      </c>
      <c r="E102" s="7">
        <v>3897781.85</v>
      </c>
      <c r="F102" s="7">
        <f t="shared" si="4"/>
        <v>23406414.410000004</v>
      </c>
      <c r="G102" s="7">
        <v>3566.9</v>
      </c>
      <c r="H102" s="23">
        <f t="shared" si="5"/>
        <v>1027.232622164905</v>
      </c>
      <c r="I102" s="23">
        <f t="shared" si="6"/>
        <v>4442.1196332950185</v>
      </c>
      <c r="J102" s="23">
        <f t="shared" si="7"/>
        <v>1092.7645434410833</v>
      </c>
      <c r="K102" s="23">
        <f t="shared" si="7"/>
        <v>6562.1167989010073</v>
      </c>
    </row>
    <row r="103" spans="1:11" x14ac:dyDescent="0.25">
      <c r="A103" s="21" t="s">
        <v>212</v>
      </c>
      <c r="B103" s="21" t="s">
        <v>213</v>
      </c>
      <c r="C103" s="7">
        <v>2569024.44</v>
      </c>
      <c r="D103" s="7">
        <v>4839388.4800000004</v>
      </c>
      <c r="E103" s="7">
        <v>682758.03</v>
      </c>
      <c r="F103" s="7">
        <f t="shared" si="4"/>
        <v>8091170.9500000002</v>
      </c>
      <c r="G103" s="7">
        <v>1358.4</v>
      </c>
      <c r="H103" s="23">
        <f t="shared" si="5"/>
        <v>1891.21351590106</v>
      </c>
      <c r="I103" s="23">
        <f t="shared" si="6"/>
        <v>3562.5651354534748</v>
      </c>
      <c r="J103" s="23">
        <f t="shared" si="7"/>
        <v>502.61928003533569</v>
      </c>
      <c r="K103" s="23">
        <f t="shared" si="7"/>
        <v>5956.3979313898699</v>
      </c>
    </row>
    <row r="104" spans="1:11" x14ac:dyDescent="0.25">
      <c r="A104" s="21" t="s">
        <v>214</v>
      </c>
      <c r="B104" s="21" t="s">
        <v>215</v>
      </c>
      <c r="C104" s="7">
        <v>4251288.3099999996</v>
      </c>
      <c r="D104" s="7">
        <v>11811492.890000001</v>
      </c>
      <c r="E104" s="7">
        <v>1761162.76</v>
      </c>
      <c r="F104" s="7">
        <f t="shared" si="4"/>
        <v>17823943.960000001</v>
      </c>
      <c r="G104" s="7">
        <v>2933.9</v>
      </c>
      <c r="H104" s="23">
        <f t="shared" si="5"/>
        <v>1449.0229080745762</v>
      </c>
      <c r="I104" s="23">
        <f t="shared" si="6"/>
        <v>4025.8675789904223</v>
      </c>
      <c r="J104" s="23">
        <f t="shared" si="7"/>
        <v>600.28043218923619</v>
      </c>
      <c r="K104" s="23">
        <f t="shared" si="7"/>
        <v>6075.1709192542348</v>
      </c>
    </row>
    <row r="105" spans="1:11" x14ac:dyDescent="0.25">
      <c r="A105" s="21" t="s">
        <v>216</v>
      </c>
      <c r="B105" s="21" t="s">
        <v>217</v>
      </c>
      <c r="C105" s="7">
        <v>1243906.6299999999</v>
      </c>
      <c r="D105" s="7">
        <v>3713789.53</v>
      </c>
      <c r="E105" s="7">
        <v>467331.28</v>
      </c>
      <c r="F105" s="7">
        <f t="shared" si="4"/>
        <v>5425027.4400000004</v>
      </c>
      <c r="G105" s="7">
        <v>951.2</v>
      </c>
      <c r="H105" s="23">
        <f t="shared" si="5"/>
        <v>1307.7235386879729</v>
      </c>
      <c r="I105" s="23">
        <f t="shared" si="6"/>
        <v>3904.320363751051</v>
      </c>
      <c r="J105" s="23">
        <f t="shared" si="7"/>
        <v>491.30706476030281</v>
      </c>
      <c r="K105" s="23">
        <f t="shared" si="7"/>
        <v>5703.350967199327</v>
      </c>
    </row>
    <row r="106" spans="1:11" x14ac:dyDescent="0.25">
      <c r="A106" s="21" t="s">
        <v>218</v>
      </c>
      <c r="B106" s="21" t="s">
        <v>219</v>
      </c>
      <c r="C106" s="7">
        <v>2133575.6800000002</v>
      </c>
      <c r="D106" s="7">
        <v>2505510.64</v>
      </c>
      <c r="E106" s="7">
        <v>455665.85</v>
      </c>
      <c r="F106" s="7">
        <f t="shared" si="4"/>
        <v>5094752.17</v>
      </c>
      <c r="G106" s="7">
        <v>901.3</v>
      </c>
      <c r="H106" s="23">
        <f t="shared" si="5"/>
        <v>2367.2203261954955</v>
      </c>
      <c r="I106" s="23">
        <f t="shared" si="6"/>
        <v>2779.8853212027075</v>
      </c>
      <c r="J106" s="23">
        <f t="shared" si="7"/>
        <v>505.56512814823031</v>
      </c>
      <c r="K106" s="23">
        <f t="shared" si="7"/>
        <v>5652.6707755464331</v>
      </c>
    </row>
    <row r="107" spans="1:11" x14ac:dyDescent="0.25">
      <c r="A107" s="21" t="s">
        <v>220</v>
      </c>
      <c r="B107" s="21" t="s">
        <v>221</v>
      </c>
      <c r="C107" s="7">
        <v>13321040.059999995</v>
      </c>
      <c r="D107" s="7">
        <v>30806028.77</v>
      </c>
      <c r="E107" s="7">
        <v>4189352.4</v>
      </c>
      <c r="F107" s="7">
        <f t="shared" si="4"/>
        <v>48316421.229999997</v>
      </c>
      <c r="G107" s="7">
        <v>8018.5</v>
      </c>
      <c r="H107" s="23">
        <f t="shared" si="5"/>
        <v>1661.2882783563005</v>
      </c>
      <c r="I107" s="23">
        <f t="shared" si="6"/>
        <v>3841.8692735549043</v>
      </c>
      <c r="J107" s="23">
        <f t="shared" si="7"/>
        <v>522.46085926295439</v>
      </c>
      <c r="K107" s="23">
        <f t="shared" si="7"/>
        <v>6025.6184111741595</v>
      </c>
    </row>
    <row r="108" spans="1:11" x14ac:dyDescent="0.25">
      <c r="A108" s="21" t="s">
        <v>222</v>
      </c>
      <c r="B108" s="21" t="s">
        <v>223</v>
      </c>
      <c r="C108" s="7">
        <v>2609650.4500000002</v>
      </c>
      <c r="D108" s="7">
        <v>12028855.050000001</v>
      </c>
      <c r="E108" s="7">
        <v>2260867.21</v>
      </c>
      <c r="F108" s="7">
        <f t="shared" si="4"/>
        <v>16899372.710000001</v>
      </c>
      <c r="G108" s="7">
        <v>2373.3000000000002</v>
      </c>
      <c r="H108" s="23">
        <f t="shared" si="5"/>
        <v>1099.5872624615515</v>
      </c>
      <c r="I108" s="23">
        <f t="shared" si="6"/>
        <v>5068.4089874857791</v>
      </c>
      <c r="J108" s="23">
        <f t="shared" si="7"/>
        <v>952.62596806134911</v>
      </c>
      <c r="K108" s="23">
        <f t="shared" si="7"/>
        <v>7120.6222180086797</v>
      </c>
    </row>
    <row r="109" spans="1:11" x14ac:dyDescent="0.25">
      <c r="A109" s="21" t="s">
        <v>224</v>
      </c>
      <c r="B109" s="21" t="s">
        <v>225</v>
      </c>
      <c r="C109" s="7">
        <v>4223631.21</v>
      </c>
      <c r="D109" s="7">
        <v>10944640.669999998</v>
      </c>
      <c r="E109" s="7">
        <v>2008603.17</v>
      </c>
      <c r="F109" s="7">
        <f t="shared" si="4"/>
        <v>17176875.049999997</v>
      </c>
      <c r="G109" s="7">
        <v>2724.6</v>
      </c>
      <c r="H109" s="23">
        <f t="shared" si="5"/>
        <v>1550.1839572781325</v>
      </c>
      <c r="I109" s="23">
        <f t="shared" si="6"/>
        <v>4016.9715444468907</v>
      </c>
      <c r="J109" s="23">
        <f t="shared" si="7"/>
        <v>737.21029508918741</v>
      </c>
      <c r="K109" s="23">
        <f t="shared" si="7"/>
        <v>6304.3657968142106</v>
      </c>
    </row>
    <row r="110" spans="1:11" x14ac:dyDescent="0.25">
      <c r="A110" s="21" t="s">
        <v>226</v>
      </c>
      <c r="B110" s="21" t="s">
        <v>227</v>
      </c>
      <c r="C110" s="7">
        <v>8167738.959999999</v>
      </c>
      <c r="D110" s="7">
        <v>14837017</v>
      </c>
      <c r="E110" s="7">
        <v>1885375.82</v>
      </c>
      <c r="F110" s="7">
        <f t="shared" si="4"/>
        <v>24890131.780000001</v>
      </c>
      <c r="G110" s="7">
        <v>4400.2</v>
      </c>
      <c r="H110" s="23">
        <f t="shared" si="5"/>
        <v>1856.2199354574791</v>
      </c>
      <c r="I110" s="23">
        <f t="shared" si="6"/>
        <v>3371.8960501795373</v>
      </c>
      <c r="J110" s="23">
        <f t="shared" si="7"/>
        <v>428.4750284077997</v>
      </c>
      <c r="K110" s="23">
        <f t="shared" si="7"/>
        <v>5656.5910140448168</v>
      </c>
    </row>
    <row r="111" spans="1:11" x14ac:dyDescent="0.25">
      <c r="A111" s="21" t="s">
        <v>228</v>
      </c>
      <c r="B111" s="21" t="s">
        <v>229</v>
      </c>
      <c r="C111" s="7">
        <v>2971033.66</v>
      </c>
      <c r="D111" s="7">
        <v>11121780.919999998</v>
      </c>
      <c r="E111" s="7">
        <v>2557236.37</v>
      </c>
      <c r="F111" s="7">
        <f t="shared" si="4"/>
        <v>16650050.949999999</v>
      </c>
      <c r="G111" s="7">
        <v>2448.6</v>
      </c>
      <c r="H111" s="23">
        <f t="shared" si="5"/>
        <v>1213.3601486563753</v>
      </c>
      <c r="I111" s="23">
        <f t="shared" si="6"/>
        <v>4542.097900841296</v>
      </c>
      <c r="J111" s="23">
        <f t="shared" si="7"/>
        <v>1044.366727926162</v>
      </c>
      <c r="K111" s="23">
        <f t="shared" si="7"/>
        <v>6799.8247774238343</v>
      </c>
    </row>
    <row r="112" spans="1:11" x14ac:dyDescent="0.25">
      <c r="A112" s="21" t="s">
        <v>230</v>
      </c>
      <c r="B112" s="21" t="s">
        <v>231</v>
      </c>
      <c r="C112" s="7">
        <v>4937043.22</v>
      </c>
      <c r="D112" s="7">
        <v>8806866.5</v>
      </c>
      <c r="E112" s="7">
        <v>1542307.09</v>
      </c>
      <c r="F112" s="7">
        <f t="shared" si="4"/>
        <v>15286216.809999999</v>
      </c>
      <c r="G112" s="7">
        <v>2444.8000000000002</v>
      </c>
      <c r="H112" s="23">
        <f t="shared" si="5"/>
        <v>2019.4057673429318</v>
      </c>
      <c r="I112" s="23">
        <f t="shared" si="6"/>
        <v>3602.2850539921465</v>
      </c>
      <c r="J112" s="23">
        <f t="shared" si="7"/>
        <v>630.85204924738218</v>
      </c>
      <c r="K112" s="23">
        <f t="shared" si="7"/>
        <v>6252.5428705824597</v>
      </c>
    </row>
    <row r="113" spans="1:11" x14ac:dyDescent="0.25">
      <c r="A113" s="21" t="s">
        <v>232</v>
      </c>
      <c r="B113" s="21" t="s">
        <v>233</v>
      </c>
      <c r="C113" s="7">
        <v>2539732.81</v>
      </c>
      <c r="D113" s="7">
        <v>5050302.66</v>
      </c>
      <c r="E113" s="7">
        <v>1135066.8600000001</v>
      </c>
      <c r="F113" s="7">
        <f t="shared" si="4"/>
        <v>8725102.3300000001</v>
      </c>
      <c r="G113" s="7">
        <v>1218.8</v>
      </c>
      <c r="H113" s="23">
        <f t="shared" si="5"/>
        <v>2083.7978421398097</v>
      </c>
      <c r="I113" s="23">
        <f t="shared" si="6"/>
        <v>4143.6680833606833</v>
      </c>
      <c r="J113" s="23">
        <f t="shared" si="7"/>
        <v>931.29870364292753</v>
      </c>
      <c r="K113" s="23">
        <f t="shared" si="7"/>
        <v>7158.7646291434203</v>
      </c>
    </row>
    <row r="114" spans="1:11" x14ac:dyDescent="0.25">
      <c r="A114" s="21" t="s">
        <v>234</v>
      </c>
      <c r="B114" s="21" t="s">
        <v>235</v>
      </c>
      <c r="C114" s="7">
        <v>12951698.779999999</v>
      </c>
      <c r="D114" s="7">
        <v>20912766.940000001</v>
      </c>
      <c r="E114" s="7">
        <v>2489638.2000000002</v>
      </c>
      <c r="F114" s="7">
        <f t="shared" si="4"/>
        <v>36354103.920000002</v>
      </c>
      <c r="G114" s="7">
        <v>6218.4</v>
      </c>
      <c r="H114" s="23">
        <f t="shared" si="5"/>
        <v>2082.8024540074616</v>
      </c>
      <c r="I114" s="23">
        <f t="shared" si="6"/>
        <v>3363.0462723530172</v>
      </c>
      <c r="J114" s="23">
        <f t="shared" si="7"/>
        <v>400.36636433809343</v>
      </c>
      <c r="K114" s="23">
        <f t="shared" si="7"/>
        <v>5846.2150906985726</v>
      </c>
    </row>
    <row r="115" spans="1:11" x14ac:dyDescent="0.25">
      <c r="A115" s="21" t="s">
        <v>236</v>
      </c>
      <c r="B115" s="21" t="s">
        <v>237</v>
      </c>
      <c r="C115" s="7">
        <v>2721185.94</v>
      </c>
      <c r="D115" s="7">
        <v>14954791.139999999</v>
      </c>
      <c r="E115" s="7">
        <v>3265384.33</v>
      </c>
      <c r="F115" s="7">
        <f t="shared" si="4"/>
        <v>20941361.409999996</v>
      </c>
      <c r="G115" s="7">
        <v>2934.9</v>
      </c>
      <c r="H115" s="23">
        <f t="shared" si="5"/>
        <v>927.18182561586423</v>
      </c>
      <c r="I115" s="23">
        <f t="shared" si="6"/>
        <v>5095.5027905550442</v>
      </c>
      <c r="J115" s="23">
        <f t="shared" si="7"/>
        <v>1112.6049712085592</v>
      </c>
      <c r="K115" s="23">
        <f t="shared" si="7"/>
        <v>7135.289587379466</v>
      </c>
    </row>
    <row r="116" spans="1:11" x14ac:dyDescent="0.25">
      <c r="A116" s="21" t="s">
        <v>238</v>
      </c>
      <c r="B116" s="21" t="s">
        <v>239</v>
      </c>
      <c r="C116" s="7">
        <v>2111547.19</v>
      </c>
      <c r="D116" s="7">
        <v>5897421.1200000001</v>
      </c>
      <c r="E116" s="7">
        <v>801777.49</v>
      </c>
      <c r="F116" s="7">
        <f t="shared" si="4"/>
        <v>8810745.8000000007</v>
      </c>
      <c r="G116" s="7">
        <v>1493.8</v>
      </c>
      <c r="H116" s="23">
        <f t="shared" si="5"/>
        <v>1413.5407618155041</v>
      </c>
      <c r="I116" s="23">
        <f t="shared" si="6"/>
        <v>3947.9321997590041</v>
      </c>
      <c r="J116" s="23">
        <f t="shared" si="7"/>
        <v>536.73683893426164</v>
      </c>
      <c r="K116" s="23">
        <f t="shared" si="7"/>
        <v>5898.2098005087701</v>
      </c>
    </row>
    <row r="117" spans="1:11" x14ac:dyDescent="0.25">
      <c r="A117" s="21" t="s">
        <v>240</v>
      </c>
      <c r="B117" s="21" t="s">
        <v>241</v>
      </c>
      <c r="C117" s="7">
        <v>4981660.7300000004</v>
      </c>
      <c r="D117" s="7">
        <v>16799937.710000001</v>
      </c>
      <c r="E117" s="7">
        <v>1804838.78</v>
      </c>
      <c r="F117" s="7">
        <f t="shared" si="4"/>
        <v>23586437.220000003</v>
      </c>
      <c r="G117" s="7">
        <v>4145</v>
      </c>
      <c r="H117" s="23">
        <f t="shared" si="5"/>
        <v>1201.8481857659833</v>
      </c>
      <c r="I117" s="23">
        <f t="shared" si="6"/>
        <v>4053.0609674306397</v>
      </c>
      <c r="J117" s="23">
        <f t="shared" si="7"/>
        <v>435.42551990349818</v>
      </c>
      <c r="K117" s="23">
        <f t="shared" si="7"/>
        <v>5690.3346731001211</v>
      </c>
    </row>
    <row r="118" spans="1:11" x14ac:dyDescent="0.25">
      <c r="A118" s="21" t="s">
        <v>242</v>
      </c>
      <c r="B118" s="21" t="s">
        <v>243</v>
      </c>
      <c r="C118" s="7">
        <v>859250.49</v>
      </c>
      <c r="D118" s="7">
        <v>4543481.29</v>
      </c>
      <c r="E118" s="7">
        <v>790317.52</v>
      </c>
      <c r="F118" s="7">
        <f t="shared" si="4"/>
        <v>6193049.3000000007</v>
      </c>
      <c r="G118" s="7">
        <v>985.9</v>
      </c>
      <c r="H118" s="23">
        <f t="shared" si="5"/>
        <v>871.53919261588396</v>
      </c>
      <c r="I118" s="23">
        <f t="shared" si="6"/>
        <v>4608.4605842377523</v>
      </c>
      <c r="J118" s="23">
        <f t="shared" si="7"/>
        <v>801.62036717719855</v>
      </c>
      <c r="K118" s="23">
        <f t="shared" si="7"/>
        <v>6281.6201440308359</v>
      </c>
    </row>
    <row r="119" spans="1:11" x14ac:dyDescent="0.25">
      <c r="A119" s="21" t="s">
        <v>244</v>
      </c>
      <c r="B119" s="21" t="s">
        <v>245</v>
      </c>
      <c r="C119" s="7">
        <v>3239905.4</v>
      </c>
      <c r="D119" s="7">
        <v>6851936.3100000005</v>
      </c>
      <c r="E119" s="7">
        <v>700177.87</v>
      </c>
      <c r="F119" s="7">
        <f t="shared" si="4"/>
        <v>10792019.58</v>
      </c>
      <c r="G119" s="7">
        <v>1911.3</v>
      </c>
      <c r="H119" s="23">
        <f t="shared" si="5"/>
        <v>1695.1317951132737</v>
      </c>
      <c r="I119" s="23">
        <f t="shared" si="6"/>
        <v>3584.9611834876787</v>
      </c>
      <c r="J119" s="23">
        <f t="shared" si="7"/>
        <v>366.33593365771986</v>
      </c>
      <c r="K119" s="23">
        <f t="shared" si="7"/>
        <v>5646.4289122586724</v>
      </c>
    </row>
    <row r="120" spans="1:11" x14ac:dyDescent="0.25">
      <c r="A120" s="21" t="s">
        <v>246</v>
      </c>
      <c r="B120" s="21" t="s">
        <v>247</v>
      </c>
      <c r="C120" s="7">
        <v>1833490.91</v>
      </c>
      <c r="D120" s="7">
        <v>6425613.7899999991</v>
      </c>
      <c r="E120" s="7">
        <v>1311538.49</v>
      </c>
      <c r="F120" s="7">
        <f t="shared" si="4"/>
        <v>9570643.1899999995</v>
      </c>
      <c r="G120" s="7">
        <v>1461.3</v>
      </c>
      <c r="H120" s="23">
        <f t="shared" si="5"/>
        <v>1254.6984944912065</v>
      </c>
      <c r="I120" s="23">
        <f t="shared" si="6"/>
        <v>4397.190029425853</v>
      </c>
      <c r="J120" s="23">
        <f t="shared" si="7"/>
        <v>897.51487716416887</v>
      </c>
      <c r="K120" s="23">
        <f t="shared" si="7"/>
        <v>6549.4034010812293</v>
      </c>
    </row>
    <row r="121" spans="1:11" x14ac:dyDescent="0.25">
      <c r="A121" s="21" t="s">
        <v>248</v>
      </c>
      <c r="B121" s="21" t="s">
        <v>249</v>
      </c>
      <c r="C121" s="7">
        <v>2537894.73</v>
      </c>
      <c r="D121" s="7">
        <v>6082706.9299999997</v>
      </c>
      <c r="E121" s="7">
        <v>1410301.45</v>
      </c>
      <c r="F121" s="7">
        <f t="shared" si="4"/>
        <v>10030903.109999999</v>
      </c>
      <c r="G121" s="7">
        <v>1547.4</v>
      </c>
      <c r="H121" s="23">
        <f t="shared" si="5"/>
        <v>1640.1025785188056</v>
      </c>
      <c r="I121" s="23">
        <f t="shared" si="6"/>
        <v>3930.9208543363056</v>
      </c>
      <c r="J121" s="23">
        <f t="shared" si="7"/>
        <v>911.40070440739294</v>
      </c>
      <c r="K121" s="23">
        <f t="shared" si="7"/>
        <v>6482.4241372625038</v>
      </c>
    </row>
    <row r="122" spans="1:11" x14ac:dyDescent="0.25">
      <c r="A122" s="21" t="s">
        <v>250</v>
      </c>
      <c r="B122" s="21" t="s">
        <v>251</v>
      </c>
      <c r="C122" s="7">
        <v>2243564.1</v>
      </c>
      <c r="D122" s="7">
        <v>8181826.6699999999</v>
      </c>
      <c r="E122" s="7">
        <v>1613337.38</v>
      </c>
      <c r="F122" s="7">
        <f t="shared" si="4"/>
        <v>12038728.149999999</v>
      </c>
      <c r="G122" s="7">
        <v>1845.2</v>
      </c>
      <c r="H122" s="23">
        <f t="shared" si="5"/>
        <v>1215.8920984175156</v>
      </c>
      <c r="I122" s="23">
        <f t="shared" si="6"/>
        <v>4434.1137383481464</v>
      </c>
      <c r="J122" s="23">
        <f t="shared" si="7"/>
        <v>874.34282462605677</v>
      </c>
      <c r="K122" s="23">
        <f t="shared" si="7"/>
        <v>6524.3486613917185</v>
      </c>
    </row>
    <row r="123" spans="1:11" x14ac:dyDescent="0.25">
      <c r="A123" s="21" t="s">
        <v>252</v>
      </c>
      <c r="B123" s="21" t="s">
        <v>253</v>
      </c>
      <c r="C123" s="7">
        <v>5076060.4000000004</v>
      </c>
      <c r="D123" s="7">
        <v>14090811.859999999</v>
      </c>
      <c r="E123" s="7">
        <v>2982119.21</v>
      </c>
      <c r="F123" s="7">
        <f t="shared" si="4"/>
        <v>22148991.469999999</v>
      </c>
      <c r="G123" s="7">
        <v>3447.2</v>
      </c>
      <c r="H123" s="23">
        <f t="shared" si="5"/>
        <v>1472.5169412856812</v>
      </c>
      <c r="I123" s="23">
        <f t="shared" si="6"/>
        <v>4087.6107739614758</v>
      </c>
      <c r="J123" s="23">
        <f t="shared" si="7"/>
        <v>865.08447725690417</v>
      </c>
      <c r="K123" s="23">
        <f t="shared" si="7"/>
        <v>6425.212192504061</v>
      </c>
    </row>
    <row r="124" spans="1:11" x14ac:dyDescent="0.25">
      <c r="A124" s="21" t="s">
        <v>254</v>
      </c>
      <c r="B124" s="21" t="s">
        <v>255</v>
      </c>
      <c r="C124" s="7">
        <v>602636.80000000005</v>
      </c>
      <c r="D124" s="7">
        <v>3500664.04</v>
      </c>
      <c r="E124" s="7">
        <v>485133.77</v>
      </c>
      <c r="F124" s="7">
        <f t="shared" si="4"/>
        <v>4588434.6099999994</v>
      </c>
      <c r="G124" s="7">
        <v>763.4</v>
      </c>
      <c r="H124" s="23">
        <f t="shared" si="5"/>
        <v>789.4115797746922</v>
      </c>
      <c r="I124" s="23">
        <f t="shared" si="6"/>
        <v>4585.622268797485</v>
      </c>
      <c r="J124" s="23">
        <f t="shared" si="7"/>
        <v>635.49092219020179</v>
      </c>
      <c r="K124" s="23">
        <f t="shared" si="7"/>
        <v>6010.5247707623785</v>
      </c>
    </row>
    <row r="125" spans="1:11" x14ac:dyDescent="0.25">
      <c r="A125" s="21" t="s">
        <v>256</v>
      </c>
      <c r="B125" s="21" t="s">
        <v>257</v>
      </c>
      <c r="C125" s="7">
        <v>1882723.14</v>
      </c>
      <c r="D125" s="7">
        <v>10146963.16</v>
      </c>
      <c r="E125" s="7">
        <v>1949869.74</v>
      </c>
      <c r="F125" s="7">
        <f t="shared" si="4"/>
        <v>13979556.040000001</v>
      </c>
      <c r="G125" s="7">
        <v>2109.3000000000002</v>
      </c>
      <c r="H125" s="23">
        <f t="shared" si="5"/>
        <v>892.58196558099826</v>
      </c>
      <c r="I125" s="23">
        <f t="shared" si="6"/>
        <v>4810.5832076992365</v>
      </c>
      <c r="J125" s="23">
        <f t="shared" si="7"/>
        <v>924.4155596643435</v>
      </c>
      <c r="K125" s="23">
        <f t="shared" si="7"/>
        <v>6627.5807329445788</v>
      </c>
    </row>
    <row r="126" spans="1:11" x14ac:dyDescent="0.25">
      <c r="A126" s="21" t="s">
        <v>258</v>
      </c>
      <c r="B126" s="21" t="s">
        <v>259</v>
      </c>
      <c r="C126" s="7">
        <v>9696702.9099999983</v>
      </c>
      <c r="D126" s="7">
        <v>19108406.359999999</v>
      </c>
      <c r="E126" s="7">
        <v>2782593.79</v>
      </c>
      <c r="F126" s="7">
        <f t="shared" si="4"/>
        <v>31587703.059999995</v>
      </c>
      <c r="G126" s="7">
        <v>4740.3</v>
      </c>
      <c r="H126" s="23">
        <f t="shared" si="5"/>
        <v>2045.5884458789524</v>
      </c>
      <c r="I126" s="23">
        <f t="shared" si="6"/>
        <v>4031.0542286353179</v>
      </c>
      <c r="J126" s="23">
        <f t="shared" si="7"/>
        <v>587.00795097356706</v>
      </c>
      <c r="K126" s="23">
        <f t="shared" si="7"/>
        <v>6663.6506254878368</v>
      </c>
    </row>
    <row r="127" spans="1:11" x14ac:dyDescent="0.25">
      <c r="A127" s="21" t="s">
        <v>260</v>
      </c>
      <c r="B127" s="21" t="s">
        <v>261</v>
      </c>
      <c r="C127" s="7">
        <v>2966768.78</v>
      </c>
      <c r="D127" s="7">
        <v>4338296.75</v>
      </c>
      <c r="E127" s="7">
        <v>844826.85</v>
      </c>
      <c r="F127" s="7">
        <f t="shared" si="4"/>
        <v>8149892.379999999</v>
      </c>
      <c r="G127" s="7">
        <v>1245.0999999999999</v>
      </c>
      <c r="H127" s="23">
        <f t="shared" si="5"/>
        <v>2382.755425267047</v>
      </c>
      <c r="I127" s="23">
        <f t="shared" si="6"/>
        <v>3484.2958396915915</v>
      </c>
      <c r="J127" s="23">
        <f t="shared" si="7"/>
        <v>678.52128343104971</v>
      </c>
      <c r="K127" s="23">
        <f t="shared" si="7"/>
        <v>6545.5725483896877</v>
      </c>
    </row>
    <row r="128" spans="1:11" x14ac:dyDescent="0.25">
      <c r="A128" s="21" t="s">
        <v>262</v>
      </c>
      <c r="B128" s="21" t="s">
        <v>263</v>
      </c>
      <c r="C128" s="7">
        <v>6438476.9000000004</v>
      </c>
      <c r="D128" s="7">
        <v>15965662.65</v>
      </c>
      <c r="E128" s="7">
        <v>1777016.17</v>
      </c>
      <c r="F128" s="7">
        <f t="shared" si="4"/>
        <v>24181155.719999999</v>
      </c>
      <c r="G128" s="7">
        <v>4131.3999999999996</v>
      </c>
      <c r="H128" s="23">
        <f t="shared" si="5"/>
        <v>1558.4249649029387</v>
      </c>
      <c r="I128" s="23">
        <f t="shared" si="6"/>
        <v>3864.4678922399189</v>
      </c>
      <c r="J128" s="23">
        <f t="shared" si="7"/>
        <v>430.12445418018109</v>
      </c>
      <c r="K128" s="23">
        <f t="shared" si="7"/>
        <v>5853.0173113230385</v>
      </c>
    </row>
    <row r="129" spans="1:11" x14ac:dyDescent="0.25">
      <c r="A129" s="21" t="s">
        <v>264</v>
      </c>
      <c r="B129" s="21" t="s">
        <v>265</v>
      </c>
      <c r="C129" s="7">
        <v>5202345.8099999996</v>
      </c>
      <c r="D129" s="7">
        <v>10639380.73</v>
      </c>
      <c r="E129" s="7">
        <v>2350293.0099999998</v>
      </c>
      <c r="F129" s="7">
        <f t="shared" si="4"/>
        <v>18192019.549999997</v>
      </c>
      <c r="G129" s="7">
        <v>2457.5</v>
      </c>
      <c r="H129" s="23">
        <f t="shared" si="5"/>
        <v>2116.9260671414036</v>
      </c>
      <c r="I129" s="23">
        <f t="shared" si="6"/>
        <v>4329.3512634791459</v>
      </c>
      <c r="J129" s="23">
        <f t="shared" si="7"/>
        <v>956.37558901322473</v>
      </c>
      <c r="K129" s="23">
        <f t="shared" si="7"/>
        <v>7402.6529196337733</v>
      </c>
    </row>
    <row r="130" spans="1:11" x14ac:dyDescent="0.25">
      <c r="A130" s="21" t="s">
        <v>266</v>
      </c>
      <c r="B130" s="21" t="s">
        <v>267</v>
      </c>
      <c r="C130" s="7">
        <v>1355638.33</v>
      </c>
      <c r="D130" s="7">
        <v>4412674.8899999997</v>
      </c>
      <c r="E130" s="7">
        <v>949734.53</v>
      </c>
      <c r="F130" s="7">
        <f t="shared" si="4"/>
        <v>6718047.75</v>
      </c>
      <c r="G130" s="7">
        <v>1076.8</v>
      </c>
      <c r="H130" s="23">
        <f t="shared" si="5"/>
        <v>1258.9509008172363</v>
      </c>
      <c r="I130" s="23">
        <f t="shared" si="6"/>
        <v>4097.9521638187216</v>
      </c>
      <c r="J130" s="23">
        <f t="shared" si="7"/>
        <v>881.9971489598812</v>
      </c>
      <c r="K130" s="23">
        <f t="shared" si="7"/>
        <v>6238.9002135958399</v>
      </c>
    </row>
    <row r="131" spans="1:11" x14ac:dyDescent="0.25">
      <c r="A131" s="21" t="s">
        <v>268</v>
      </c>
      <c r="B131" s="21" t="s">
        <v>269</v>
      </c>
      <c r="C131" s="7">
        <v>4706551.71</v>
      </c>
      <c r="D131" s="7">
        <v>15872628.869999999</v>
      </c>
      <c r="E131" s="7">
        <v>2083474.69</v>
      </c>
      <c r="F131" s="7">
        <f t="shared" ref="F131:F179" si="8">SUM(C131:E131)</f>
        <v>22662655.27</v>
      </c>
      <c r="G131" s="7">
        <v>3628.5</v>
      </c>
      <c r="H131" s="23">
        <f t="shared" ref="H131:H178" si="9">C131/$G131</f>
        <v>1297.1067135179826</v>
      </c>
      <c r="I131" s="23">
        <f t="shared" ref="I131:I178" si="10">D131/$G131</f>
        <v>4374.4326498553119</v>
      </c>
      <c r="J131" s="23">
        <f t="shared" ref="J131:K178" si="11">E131/$G131</f>
        <v>574.1972412842772</v>
      </c>
      <c r="K131" s="23">
        <f t="shared" si="11"/>
        <v>6245.7366046575717</v>
      </c>
    </row>
    <row r="132" spans="1:11" x14ac:dyDescent="0.25">
      <c r="A132" s="21" t="s">
        <v>270</v>
      </c>
      <c r="B132" s="21" t="s">
        <v>271</v>
      </c>
      <c r="C132" s="7">
        <v>17582950.199999996</v>
      </c>
      <c r="D132" s="7">
        <v>23323734.850000001</v>
      </c>
      <c r="E132" s="7">
        <v>2115805.29</v>
      </c>
      <c r="F132" s="7">
        <f t="shared" si="8"/>
        <v>43022490.339999996</v>
      </c>
      <c r="G132" s="7">
        <v>7495.4</v>
      </c>
      <c r="H132" s="23">
        <f t="shared" si="9"/>
        <v>2345.8321370440531</v>
      </c>
      <c r="I132" s="23">
        <f t="shared" si="10"/>
        <v>3111.7398471062256</v>
      </c>
      <c r="J132" s="23">
        <f t="shared" si="11"/>
        <v>282.28050404247938</v>
      </c>
      <c r="K132" s="23">
        <f t="shared" si="11"/>
        <v>5739.8524881927578</v>
      </c>
    </row>
    <row r="133" spans="1:11" x14ac:dyDescent="0.25">
      <c r="A133" s="21" t="s">
        <v>272</v>
      </c>
      <c r="B133" s="21" t="s">
        <v>273</v>
      </c>
      <c r="C133" s="7">
        <v>2208807.1</v>
      </c>
      <c r="D133" s="7">
        <v>7177167.4500000002</v>
      </c>
      <c r="E133" s="7">
        <v>890470.81</v>
      </c>
      <c r="F133" s="7">
        <f t="shared" si="8"/>
        <v>10276445.360000001</v>
      </c>
      <c r="G133" s="7">
        <v>1696.5</v>
      </c>
      <c r="H133" s="23">
        <f t="shared" si="9"/>
        <v>1301.9788387857354</v>
      </c>
      <c r="I133" s="23">
        <f t="shared" si="10"/>
        <v>4230.5732095490721</v>
      </c>
      <c r="J133" s="23">
        <f t="shared" si="11"/>
        <v>524.88700854700858</v>
      </c>
      <c r="K133" s="23">
        <f t="shared" si="11"/>
        <v>6057.4390568818162</v>
      </c>
    </row>
    <row r="134" spans="1:11" x14ac:dyDescent="0.25">
      <c r="A134" s="21" t="s">
        <v>274</v>
      </c>
      <c r="B134" s="21" t="s">
        <v>275</v>
      </c>
      <c r="C134" s="7">
        <v>10128012.299999995</v>
      </c>
      <c r="D134" s="7">
        <v>14869757.470000001</v>
      </c>
      <c r="E134" s="7">
        <v>4349372.3600000003</v>
      </c>
      <c r="F134" s="7">
        <f t="shared" si="8"/>
        <v>29347142.129999995</v>
      </c>
      <c r="G134" s="7">
        <v>3765.8</v>
      </c>
      <c r="H134" s="23">
        <f t="shared" si="9"/>
        <v>2689.4716394922712</v>
      </c>
      <c r="I134" s="23">
        <f t="shared" si="10"/>
        <v>3948.6317568644113</v>
      </c>
      <c r="J134" s="23">
        <f t="shared" si="11"/>
        <v>1154.9663710234213</v>
      </c>
      <c r="K134" s="23">
        <f t="shared" si="11"/>
        <v>7793.0697673801033</v>
      </c>
    </row>
    <row r="135" spans="1:11" x14ac:dyDescent="0.25">
      <c r="A135" s="21" t="s">
        <v>276</v>
      </c>
      <c r="B135" s="21" t="s">
        <v>277</v>
      </c>
      <c r="C135" s="7">
        <v>712288.68</v>
      </c>
      <c r="D135" s="7">
        <v>4354526.03</v>
      </c>
      <c r="E135" s="7">
        <v>1636595.14</v>
      </c>
      <c r="F135" s="7">
        <f t="shared" si="8"/>
        <v>6703409.8499999996</v>
      </c>
      <c r="G135" s="7">
        <v>799.3</v>
      </c>
      <c r="H135" s="23">
        <f t="shared" si="9"/>
        <v>891.14059802327051</v>
      </c>
      <c r="I135" s="23">
        <f t="shared" si="10"/>
        <v>5447.9244714124861</v>
      </c>
      <c r="J135" s="23">
        <f t="shared" si="11"/>
        <v>2047.5355185787564</v>
      </c>
      <c r="K135" s="23">
        <f t="shared" si="11"/>
        <v>8386.6005880145131</v>
      </c>
    </row>
    <row r="136" spans="1:11" x14ac:dyDescent="0.25">
      <c r="A136" s="21" t="s">
        <v>278</v>
      </c>
      <c r="B136" s="21" t="s">
        <v>279</v>
      </c>
      <c r="C136" s="7">
        <v>7261639.129999998</v>
      </c>
      <c r="D136" s="7">
        <v>11361625.32</v>
      </c>
      <c r="E136" s="7">
        <v>3616712.74</v>
      </c>
      <c r="F136" s="7">
        <f t="shared" si="8"/>
        <v>22239977.189999998</v>
      </c>
      <c r="G136" s="7">
        <v>2907.8</v>
      </c>
      <c r="H136" s="23">
        <f t="shared" si="9"/>
        <v>2497.2966263154267</v>
      </c>
      <c r="I136" s="23">
        <f t="shared" si="10"/>
        <v>3907.2925648256414</v>
      </c>
      <c r="J136" s="23">
        <f t="shared" si="11"/>
        <v>1243.7969392667997</v>
      </c>
      <c r="K136" s="23">
        <f t="shared" si="11"/>
        <v>7648.3861304078673</v>
      </c>
    </row>
    <row r="137" spans="1:11" x14ac:dyDescent="0.25">
      <c r="A137" s="21" t="s">
        <v>280</v>
      </c>
      <c r="B137" s="21" t="s">
        <v>281</v>
      </c>
      <c r="C137" s="7">
        <v>2633316.7400000002</v>
      </c>
      <c r="D137" s="7">
        <v>2556854.64</v>
      </c>
      <c r="E137" s="7">
        <v>293192.14</v>
      </c>
      <c r="F137" s="7">
        <f t="shared" si="8"/>
        <v>5483363.5200000005</v>
      </c>
      <c r="G137" s="7">
        <v>730.8</v>
      </c>
      <c r="H137" s="23">
        <f t="shared" si="9"/>
        <v>3603.3343459222774</v>
      </c>
      <c r="I137" s="23">
        <f t="shared" si="10"/>
        <v>3498.706403940887</v>
      </c>
      <c r="J137" s="23">
        <f t="shared" si="11"/>
        <v>401.19340448823209</v>
      </c>
      <c r="K137" s="23">
        <f t="shared" si="11"/>
        <v>7503.2341543513967</v>
      </c>
    </row>
    <row r="138" spans="1:11" x14ac:dyDescent="0.25">
      <c r="A138" s="21" t="s">
        <v>282</v>
      </c>
      <c r="B138" s="21" t="s">
        <v>283</v>
      </c>
      <c r="C138" s="7">
        <v>1401397.06</v>
      </c>
      <c r="D138" s="7">
        <v>2837268.53</v>
      </c>
      <c r="E138" s="7">
        <v>611889.29</v>
      </c>
      <c r="F138" s="7">
        <f t="shared" si="8"/>
        <v>4850554.8799999999</v>
      </c>
      <c r="G138" s="7">
        <v>680.2</v>
      </c>
      <c r="H138" s="23">
        <f t="shared" si="9"/>
        <v>2060.2720670391059</v>
      </c>
      <c r="I138" s="23">
        <f t="shared" si="10"/>
        <v>4171.226889150249</v>
      </c>
      <c r="J138" s="23">
        <f t="shared" si="11"/>
        <v>899.57261099676566</v>
      </c>
      <c r="K138" s="23">
        <f t="shared" si="11"/>
        <v>7131.0715671861208</v>
      </c>
    </row>
    <row r="139" spans="1:11" x14ac:dyDescent="0.25">
      <c r="A139" s="21" t="s">
        <v>284</v>
      </c>
      <c r="B139" s="21" t="s">
        <v>285</v>
      </c>
      <c r="C139" s="7">
        <v>2805953.79</v>
      </c>
      <c r="D139" s="7">
        <v>10646491.059999999</v>
      </c>
      <c r="E139" s="7">
        <v>1342407.03</v>
      </c>
      <c r="F139" s="7">
        <f t="shared" si="8"/>
        <v>14794851.879999997</v>
      </c>
      <c r="G139" s="7">
        <v>2569.6999999999998</v>
      </c>
      <c r="H139" s="23">
        <f t="shared" si="9"/>
        <v>1091.9382768416547</v>
      </c>
      <c r="I139" s="23">
        <f t="shared" si="10"/>
        <v>4143.0871541425067</v>
      </c>
      <c r="J139" s="23">
        <f t="shared" si="11"/>
        <v>522.39834611044091</v>
      </c>
      <c r="K139" s="23">
        <f t="shared" si="11"/>
        <v>5757.423777094602</v>
      </c>
    </row>
    <row r="140" spans="1:11" x14ac:dyDescent="0.25">
      <c r="A140" s="21" t="s">
        <v>286</v>
      </c>
      <c r="B140" s="21" t="s">
        <v>287</v>
      </c>
      <c r="C140" s="7">
        <v>5717844.3199999994</v>
      </c>
      <c r="D140" s="7">
        <v>20827086.57</v>
      </c>
      <c r="E140" s="7">
        <v>4071815.91</v>
      </c>
      <c r="F140" s="7">
        <f t="shared" si="8"/>
        <v>30616746.800000001</v>
      </c>
      <c r="G140" s="7">
        <v>4254.8</v>
      </c>
      <c r="H140" s="23">
        <f t="shared" si="9"/>
        <v>1343.8573657986271</v>
      </c>
      <c r="I140" s="23">
        <f t="shared" si="10"/>
        <v>4894.9625293785839</v>
      </c>
      <c r="J140" s="23">
        <f t="shared" si="11"/>
        <v>956.99349205603085</v>
      </c>
      <c r="K140" s="23">
        <f t="shared" si="11"/>
        <v>7195.8133872332419</v>
      </c>
    </row>
    <row r="141" spans="1:11" x14ac:dyDescent="0.25">
      <c r="A141" s="21" t="s">
        <v>288</v>
      </c>
      <c r="B141" s="21" t="s">
        <v>289</v>
      </c>
      <c r="C141" s="7">
        <v>22488820.690000005</v>
      </c>
      <c r="D141" s="7">
        <v>41432496.839999996</v>
      </c>
      <c r="E141" s="7">
        <v>8021914.4600000009</v>
      </c>
      <c r="F141" s="7">
        <f t="shared" si="8"/>
        <v>71943231.99000001</v>
      </c>
      <c r="G141" s="7">
        <v>9879.7999999999993</v>
      </c>
      <c r="H141" s="23">
        <f t="shared" si="9"/>
        <v>2276.2425038968408</v>
      </c>
      <c r="I141" s="23">
        <f t="shared" si="10"/>
        <v>4193.6574465070144</v>
      </c>
      <c r="J141" s="23">
        <f t="shared" si="11"/>
        <v>811.95109820036862</v>
      </c>
      <c r="K141" s="23">
        <f t="shared" si="11"/>
        <v>7281.8510486042242</v>
      </c>
    </row>
    <row r="142" spans="1:11" x14ac:dyDescent="0.25">
      <c r="A142" s="21" t="s">
        <v>290</v>
      </c>
      <c r="B142" s="21" t="s">
        <v>291</v>
      </c>
      <c r="C142" s="7">
        <v>3419515.88</v>
      </c>
      <c r="D142" s="7">
        <v>3965637.88</v>
      </c>
      <c r="E142" s="7">
        <v>627251.35</v>
      </c>
      <c r="F142" s="7">
        <f t="shared" si="8"/>
        <v>8012405.1099999994</v>
      </c>
      <c r="G142" s="7">
        <v>1192.9000000000001</v>
      </c>
      <c r="H142" s="23">
        <f t="shared" si="9"/>
        <v>2866.5570290887749</v>
      </c>
      <c r="I142" s="23">
        <f t="shared" si="10"/>
        <v>3324.367407159024</v>
      </c>
      <c r="J142" s="23">
        <f t="shared" si="11"/>
        <v>525.82056333305388</v>
      </c>
      <c r="K142" s="23">
        <f t="shared" si="11"/>
        <v>6716.744999580852</v>
      </c>
    </row>
    <row r="143" spans="1:11" x14ac:dyDescent="0.25">
      <c r="A143" s="21" t="s">
        <v>292</v>
      </c>
      <c r="B143" s="21" t="s">
        <v>293</v>
      </c>
      <c r="C143" s="7">
        <v>423802.13</v>
      </c>
      <c r="D143" s="7">
        <v>2523669.63</v>
      </c>
      <c r="E143" s="7">
        <v>513447.37</v>
      </c>
      <c r="F143" s="7">
        <f t="shared" si="8"/>
        <v>3460919.13</v>
      </c>
      <c r="G143" s="7">
        <v>573.9</v>
      </c>
      <c r="H143" s="23">
        <f t="shared" si="9"/>
        <v>738.459888482314</v>
      </c>
      <c r="I143" s="23">
        <f t="shared" si="10"/>
        <v>4397.4030841610038</v>
      </c>
      <c r="J143" s="23">
        <f t="shared" si="11"/>
        <v>894.66347795783236</v>
      </c>
      <c r="K143" s="23">
        <f t="shared" si="11"/>
        <v>6030.5264506011499</v>
      </c>
    </row>
    <row r="144" spans="1:11" x14ac:dyDescent="0.25">
      <c r="A144" s="21" t="s">
        <v>294</v>
      </c>
      <c r="B144" s="21" t="s">
        <v>295</v>
      </c>
      <c r="C144" s="7">
        <v>2211201.9500000002</v>
      </c>
      <c r="D144" s="7">
        <v>10812485.98</v>
      </c>
      <c r="E144" s="7">
        <v>1792594.9</v>
      </c>
      <c r="F144" s="7">
        <f t="shared" si="8"/>
        <v>14816282.83</v>
      </c>
      <c r="G144" s="7">
        <v>2354.6</v>
      </c>
      <c r="H144" s="23">
        <f t="shared" si="9"/>
        <v>939.09876412129461</v>
      </c>
      <c r="I144" s="23">
        <f t="shared" si="10"/>
        <v>4592.0691327614031</v>
      </c>
      <c r="J144" s="23">
        <f t="shared" si="11"/>
        <v>761.3161046462244</v>
      </c>
      <c r="K144" s="23">
        <f t="shared" si="11"/>
        <v>6292.4840015289228</v>
      </c>
    </row>
    <row r="145" spans="1:11" x14ac:dyDescent="0.25">
      <c r="A145" s="21" t="s">
        <v>296</v>
      </c>
      <c r="B145" s="21" t="s">
        <v>297</v>
      </c>
      <c r="C145" s="7">
        <v>390718.36</v>
      </c>
      <c r="D145" s="7">
        <v>2131822.31</v>
      </c>
      <c r="E145" s="7">
        <v>388211.06</v>
      </c>
      <c r="F145" s="7">
        <f t="shared" si="8"/>
        <v>2910751.73</v>
      </c>
      <c r="G145" s="7">
        <v>428.2</v>
      </c>
      <c r="H145" s="23">
        <f t="shared" si="9"/>
        <v>912.46697804764131</v>
      </c>
      <c r="I145" s="23">
        <f t="shared" si="10"/>
        <v>4978.5668145726295</v>
      </c>
      <c r="J145" s="23">
        <f t="shared" si="11"/>
        <v>906.61153666510972</v>
      </c>
      <c r="K145" s="23">
        <f t="shared" si="11"/>
        <v>6797.6453292853812</v>
      </c>
    </row>
    <row r="146" spans="1:11" x14ac:dyDescent="0.25">
      <c r="A146" s="21" t="s">
        <v>298</v>
      </c>
      <c r="B146" s="21" t="s">
        <v>299</v>
      </c>
      <c r="C146" s="7">
        <v>9358254.0500000007</v>
      </c>
      <c r="D146" s="7">
        <v>27244243.639999997</v>
      </c>
      <c r="E146" s="7">
        <v>5181510.92</v>
      </c>
      <c r="F146" s="7">
        <f t="shared" si="8"/>
        <v>41784008.609999999</v>
      </c>
      <c r="G146" s="7">
        <v>6654.4</v>
      </c>
      <c r="H146" s="23">
        <f t="shared" si="9"/>
        <v>1406.3257468742488</v>
      </c>
      <c r="I146" s="23">
        <f t="shared" si="10"/>
        <v>4094.1698184659772</v>
      </c>
      <c r="J146" s="23">
        <f t="shared" si="11"/>
        <v>778.65937124308732</v>
      </c>
      <c r="K146" s="23">
        <f t="shared" si="11"/>
        <v>6279.1549365833134</v>
      </c>
    </row>
    <row r="147" spans="1:11" x14ac:dyDescent="0.25">
      <c r="A147" s="21" t="s">
        <v>300</v>
      </c>
      <c r="B147" s="21" t="s">
        <v>301</v>
      </c>
      <c r="C147" s="7">
        <v>1346506.12</v>
      </c>
      <c r="D147" s="7">
        <v>3434520.69</v>
      </c>
      <c r="E147" s="7">
        <v>333078.87</v>
      </c>
      <c r="F147" s="7">
        <f t="shared" si="8"/>
        <v>5114105.6800000006</v>
      </c>
      <c r="G147" s="7">
        <v>892.9</v>
      </c>
      <c r="H147" s="23">
        <f t="shared" si="9"/>
        <v>1508.0144697054543</v>
      </c>
      <c r="I147" s="23">
        <f t="shared" si="10"/>
        <v>3846.4785418299921</v>
      </c>
      <c r="J147" s="23">
        <f t="shared" si="11"/>
        <v>373.03042893941091</v>
      </c>
      <c r="K147" s="23">
        <f t="shared" si="11"/>
        <v>5727.523440474858</v>
      </c>
    </row>
    <row r="148" spans="1:11" x14ac:dyDescent="0.25">
      <c r="A148" s="21" t="s">
        <v>302</v>
      </c>
      <c r="B148" s="21" t="s">
        <v>303</v>
      </c>
      <c r="C148" s="7">
        <v>423387.51</v>
      </c>
      <c r="D148" s="7">
        <v>1570582.12</v>
      </c>
      <c r="E148" s="7">
        <v>355041.86</v>
      </c>
      <c r="F148" s="7">
        <f t="shared" si="8"/>
        <v>2349011.4900000002</v>
      </c>
      <c r="G148" s="7">
        <v>345.3</v>
      </c>
      <c r="H148" s="23">
        <f t="shared" si="9"/>
        <v>1226.1439617723718</v>
      </c>
      <c r="I148" s="23">
        <f t="shared" si="10"/>
        <v>4548.4567622357372</v>
      </c>
      <c r="J148" s="23">
        <f t="shared" si="11"/>
        <v>1028.2127425427163</v>
      </c>
      <c r="K148" s="23">
        <f t="shared" si="11"/>
        <v>6802.813466550826</v>
      </c>
    </row>
    <row r="149" spans="1:11" x14ac:dyDescent="0.25">
      <c r="A149" s="21" t="s">
        <v>304</v>
      </c>
      <c r="B149" s="21" t="s">
        <v>305</v>
      </c>
      <c r="C149" s="7">
        <v>2466901.25</v>
      </c>
      <c r="D149" s="7">
        <v>12289581.090000002</v>
      </c>
      <c r="E149" s="7">
        <v>1960954.65</v>
      </c>
      <c r="F149" s="7">
        <f t="shared" si="8"/>
        <v>16717436.990000002</v>
      </c>
      <c r="G149" s="7">
        <v>2661.2</v>
      </c>
      <c r="H149" s="23">
        <f t="shared" si="9"/>
        <v>926.98829475424623</v>
      </c>
      <c r="I149" s="23">
        <f t="shared" si="10"/>
        <v>4618.0599316098014</v>
      </c>
      <c r="J149" s="23">
        <f t="shared" si="11"/>
        <v>736.86857432737111</v>
      </c>
      <c r="K149" s="23">
        <f t="shared" si="11"/>
        <v>6281.9168006914188</v>
      </c>
    </row>
    <row r="150" spans="1:11" x14ac:dyDescent="0.25">
      <c r="A150" s="21" t="s">
        <v>306</v>
      </c>
      <c r="B150" s="21" t="s">
        <v>307</v>
      </c>
      <c r="C150" s="7">
        <v>4347997.09</v>
      </c>
      <c r="D150" s="7">
        <v>11875133.43</v>
      </c>
      <c r="E150" s="7">
        <v>2385660.33</v>
      </c>
      <c r="F150" s="7">
        <f t="shared" si="8"/>
        <v>18608790.850000001</v>
      </c>
      <c r="G150" s="7">
        <v>2779.2</v>
      </c>
      <c r="H150" s="23">
        <f t="shared" si="9"/>
        <v>1564.4779396948763</v>
      </c>
      <c r="I150" s="23">
        <f t="shared" si="10"/>
        <v>4272.8603303108812</v>
      </c>
      <c r="J150" s="23">
        <f t="shared" si="11"/>
        <v>858.39821891191718</v>
      </c>
      <c r="K150" s="23">
        <f t="shared" si="11"/>
        <v>6695.7364889176752</v>
      </c>
    </row>
    <row r="151" spans="1:11" x14ac:dyDescent="0.25">
      <c r="A151" s="21" t="s">
        <v>308</v>
      </c>
      <c r="B151" s="21" t="s">
        <v>309</v>
      </c>
      <c r="C151" s="7">
        <v>3240719.05</v>
      </c>
      <c r="D151" s="7">
        <v>11024631.640000001</v>
      </c>
      <c r="E151" s="7">
        <v>1722117.94</v>
      </c>
      <c r="F151" s="7">
        <f t="shared" si="8"/>
        <v>15987468.630000001</v>
      </c>
      <c r="G151" s="7">
        <v>2555.4</v>
      </c>
      <c r="H151" s="23">
        <f t="shared" si="9"/>
        <v>1268.1846481959769</v>
      </c>
      <c r="I151" s="23">
        <f t="shared" si="10"/>
        <v>4314.2489003678484</v>
      </c>
      <c r="J151" s="23">
        <f t="shared" si="11"/>
        <v>673.91325819832502</v>
      </c>
      <c r="K151" s="23">
        <f t="shared" si="11"/>
        <v>6256.3468067621507</v>
      </c>
    </row>
    <row r="152" spans="1:11" x14ac:dyDescent="0.25">
      <c r="A152" s="21" t="s">
        <v>310</v>
      </c>
      <c r="B152" s="21" t="s">
        <v>311</v>
      </c>
      <c r="C152" s="7">
        <v>3897837.42</v>
      </c>
      <c r="D152" s="7">
        <v>6859518.0600000005</v>
      </c>
      <c r="E152" s="7">
        <v>600682.61</v>
      </c>
      <c r="F152" s="7">
        <f t="shared" si="8"/>
        <v>11358038.09</v>
      </c>
      <c r="G152" s="7">
        <v>2049.1</v>
      </c>
      <c r="H152" s="23">
        <f t="shared" si="9"/>
        <v>1902.2192279537358</v>
      </c>
      <c r="I152" s="23">
        <f t="shared" si="10"/>
        <v>3347.5760382607004</v>
      </c>
      <c r="J152" s="23">
        <f t="shared" si="11"/>
        <v>293.14460494851397</v>
      </c>
      <c r="K152" s="23">
        <f t="shared" si="11"/>
        <v>5542.9398711629501</v>
      </c>
    </row>
    <row r="153" spans="1:11" x14ac:dyDescent="0.25">
      <c r="A153" s="21" t="s">
        <v>312</v>
      </c>
      <c r="B153" s="21" t="s">
        <v>313</v>
      </c>
      <c r="C153" s="7">
        <v>2121431.2400000002</v>
      </c>
      <c r="D153" s="7">
        <v>5321566.45</v>
      </c>
      <c r="E153" s="7">
        <v>830513.9</v>
      </c>
      <c r="F153" s="7">
        <f t="shared" si="8"/>
        <v>8273511.5900000008</v>
      </c>
      <c r="G153" s="7">
        <v>1236.2</v>
      </c>
      <c r="H153" s="23">
        <f t="shared" si="9"/>
        <v>1716.0906325837245</v>
      </c>
      <c r="I153" s="23">
        <f t="shared" si="10"/>
        <v>4304.7779081054841</v>
      </c>
      <c r="J153" s="23">
        <f t="shared" si="11"/>
        <v>671.82810224882701</v>
      </c>
      <c r="K153" s="23">
        <f t="shared" si="11"/>
        <v>6692.6966429380363</v>
      </c>
    </row>
    <row r="154" spans="1:11" x14ac:dyDescent="0.25">
      <c r="A154" s="21" t="s">
        <v>314</v>
      </c>
      <c r="B154" s="21" t="s">
        <v>315</v>
      </c>
      <c r="C154" s="7">
        <v>291879.25</v>
      </c>
      <c r="D154" s="7">
        <v>1722342.81</v>
      </c>
      <c r="E154" s="7">
        <v>171865.21</v>
      </c>
      <c r="F154" s="7">
        <f t="shared" si="8"/>
        <v>2186087.27</v>
      </c>
      <c r="G154" s="7">
        <v>377.9</v>
      </c>
      <c r="H154" s="23">
        <f t="shared" si="9"/>
        <v>772.37165916909237</v>
      </c>
      <c r="I154" s="23">
        <f t="shared" si="10"/>
        <v>4557.6681926435567</v>
      </c>
      <c r="J154" s="23">
        <f t="shared" si="11"/>
        <v>454.79018258798624</v>
      </c>
      <c r="K154" s="23">
        <f t="shared" si="11"/>
        <v>5784.8300344006357</v>
      </c>
    </row>
    <row r="155" spans="1:11" x14ac:dyDescent="0.25">
      <c r="A155" s="21" t="s">
        <v>316</v>
      </c>
      <c r="B155" s="21" t="s">
        <v>317</v>
      </c>
      <c r="C155" s="7">
        <v>13461067.889999999</v>
      </c>
      <c r="D155" s="7">
        <v>16997936.260000002</v>
      </c>
      <c r="E155" s="7">
        <v>2329500.4300000002</v>
      </c>
      <c r="F155" s="7">
        <f t="shared" si="8"/>
        <v>32788504.579999998</v>
      </c>
      <c r="G155" s="7">
        <v>4931</v>
      </c>
      <c r="H155" s="23">
        <f t="shared" si="9"/>
        <v>2729.8860048671668</v>
      </c>
      <c r="I155" s="23">
        <f t="shared" si="10"/>
        <v>3447.1580328533769</v>
      </c>
      <c r="J155" s="23">
        <f t="shared" si="11"/>
        <v>472.41947475157173</v>
      </c>
      <c r="K155" s="23">
        <f t="shared" si="11"/>
        <v>6649.4635124721144</v>
      </c>
    </row>
    <row r="156" spans="1:11" x14ac:dyDescent="0.25">
      <c r="A156" s="21" t="s">
        <v>318</v>
      </c>
      <c r="B156" s="21" t="s">
        <v>319</v>
      </c>
      <c r="C156" s="7">
        <v>11444226.299999999</v>
      </c>
      <c r="D156" s="7">
        <v>14250316.119999999</v>
      </c>
      <c r="E156" s="7">
        <v>1820982.15</v>
      </c>
      <c r="F156" s="7">
        <f t="shared" si="8"/>
        <v>27515524.569999997</v>
      </c>
      <c r="G156" s="7">
        <v>4352</v>
      </c>
      <c r="H156" s="23">
        <f t="shared" si="9"/>
        <v>2629.6475873161762</v>
      </c>
      <c r="I156" s="23">
        <f t="shared" si="10"/>
        <v>3274.4292555147058</v>
      </c>
      <c r="J156" s="23">
        <f t="shared" si="11"/>
        <v>418.42420726102938</v>
      </c>
      <c r="K156" s="23">
        <f t="shared" si="11"/>
        <v>6322.5010500919107</v>
      </c>
    </row>
    <row r="157" spans="1:11" x14ac:dyDescent="0.25">
      <c r="A157" s="21" t="s">
        <v>320</v>
      </c>
      <c r="B157" s="21" t="s">
        <v>321</v>
      </c>
      <c r="C157" s="7">
        <v>413289.04</v>
      </c>
      <c r="D157" s="7">
        <v>1137277.27</v>
      </c>
      <c r="E157" s="7">
        <v>138164.49</v>
      </c>
      <c r="F157" s="7">
        <f t="shared" si="8"/>
        <v>1688730.8</v>
      </c>
      <c r="G157" s="7">
        <v>238.5</v>
      </c>
      <c r="H157" s="23">
        <f t="shared" si="9"/>
        <v>1732.8680922431865</v>
      </c>
      <c r="I157" s="23">
        <f t="shared" si="10"/>
        <v>4768.458155136268</v>
      </c>
      <c r="J157" s="23">
        <f t="shared" si="11"/>
        <v>579.30603773584903</v>
      </c>
      <c r="K157" s="23">
        <f t="shared" si="11"/>
        <v>7080.6322851153045</v>
      </c>
    </row>
    <row r="158" spans="1:11" x14ac:dyDescent="0.25">
      <c r="A158" s="21" t="s">
        <v>322</v>
      </c>
      <c r="B158" s="21" t="s">
        <v>323</v>
      </c>
      <c r="C158" s="7">
        <v>4748210.6100000003</v>
      </c>
      <c r="D158" s="7">
        <v>9440854.7799999993</v>
      </c>
      <c r="E158" s="7">
        <v>2026839.29</v>
      </c>
      <c r="F158" s="7">
        <f t="shared" si="8"/>
        <v>16215904.68</v>
      </c>
      <c r="G158" s="7">
        <v>2631</v>
      </c>
      <c r="H158" s="23">
        <f t="shared" si="9"/>
        <v>1804.7170695553023</v>
      </c>
      <c r="I158" s="23">
        <f t="shared" si="10"/>
        <v>3588.3142455340171</v>
      </c>
      <c r="J158" s="23">
        <f t="shared" si="11"/>
        <v>770.36841125047511</v>
      </c>
      <c r="K158" s="23">
        <f t="shared" si="11"/>
        <v>6163.3997263397951</v>
      </c>
    </row>
    <row r="159" spans="1:11" x14ac:dyDescent="0.25">
      <c r="A159" s="21" t="s">
        <v>324</v>
      </c>
      <c r="B159" s="21" t="s">
        <v>325</v>
      </c>
      <c r="C159" s="7">
        <v>3223834.97</v>
      </c>
      <c r="D159" s="7">
        <v>5310931.96</v>
      </c>
      <c r="E159" s="7">
        <v>851856.44</v>
      </c>
      <c r="F159" s="7">
        <f t="shared" si="8"/>
        <v>9386623.3699999992</v>
      </c>
      <c r="G159" s="7">
        <v>1483.6</v>
      </c>
      <c r="H159" s="23">
        <f t="shared" si="9"/>
        <v>2172.9812415745487</v>
      </c>
      <c r="I159" s="23">
        <f t="shared" si="10"/>
        <v>3579.7600161768673</v>
      </c>
      <c r="J159" s="23">
        <f t="shared" si="11"/>
        <v>574.18201671609597</v>
      </c>
      <c r="K159" s="23">
        <f t="shared" si="11"/>
        <v>6326.923274467511</v>
      </c>
    </row>
    <row r="160" spans="1:11" x14ac:dyDescent="0.25">
      <c r="A160" s="21" t="s">
        <v>326</v>
      </c>
      <c r="B160" s="21" t="s">
        <v>327</v>
      </c>
      <c r="C160" s="7">
        <v>455819.93</v>
      </c>
      <c r="D160" s="7">
        <v>586501.02</v>
      </c>
      <c r="E160" s="7">
        <v>75901.259999999995</v>
      </c>
      <c r="F160" s="7">
        <f t="shared" si="8"/>
        <v>1118222.21</v>
      </c>
      <c r="G160" s="7">
        <v>194.3</v>
      </c>
      <c r="H160" s="23">
        <f t="shared" si="9"/>
        <v>2345.9594956253213</v>
      </c>
      <c r="I160" s="23">
        <f t="shared" si="10"/>
        <v>3018.5332990221304</v>
      </c>
      <c r="J160" s="23">
        <f t="shared" si="11"/>
        <v>390.63952650540398</v>
      </c>
      <c r="K160" s="23">
        <f t="shared" si="11"/>
        <v>5755.1323211528561</v>
      </c>
    </row>
    <row r="161" spans="1:11" x14ac:dyDescent="0.25">
      <c r="A161" s="21" t="s">
        <v>328</v>
      </c>
      <c r="B161" s="21" t="s">
        <v>329</v>
      </c>
      <c r="C161" s="7">
        <v>2556883.38</v>
      </c>
      <c r="D161" s="7">
        <v>6860694.6799999997</v>
      </c>
      <c r="E161" s="7">
        <v>1175771.1599999999</v>
      </c>
      <c r="F161" s="7">
        <f t="shared" si="8"/>
        <v>10593349.219999999</v>
      </c>
      <c r="G161" s="7">
        <v>1732.9</v>
      </c>
      <c r="H161" s="23">
        <f t="shared" si="9"/>
        <v>1475.4939003981763</v>
      </c>
      <c r="I161" s="23">
        <f t="shared" si="10"/>
        <v>3959.0828553292167</v>
      </c>
      <c r="J161" s="23">
        <f t="shared" si="11"/>
        <v>678.49914016965772</v>
      </c>
      <c r="K161" s="23">
        <f t="shared" si="11"/>
        <v>6113.07589589705</v>
      </c>
    </row>
    <row r="162" spans="1:11" x14ac:dyDescent="0.25">
      <c r="A162" s="21" t="s">
        <v>330</v>
      </c>
      <c r="B162" s="21" t="s">
        <v>331</v>
      </c>
      <c r="C162" s="7">
        <v>3079054.73</v>
      </c>
      <c r="D162" s="7">
        <v>9263801.3800000008</v>
      </c>
      <c r="E162" s="7">
        <v>1059863.03</v>
      </c>
      <c r="F162" s="7">
        <f t="shared" si="8"/>
        <v>13402719.140000001</v>
      </c>
      <c r="G162" s="7">
        <v>2343.3000000000002</v>
      </c>
      <c r="H162" s="23">
        <f t="shared" si="9"/>
        <v>1313.9823027354585</v>
      </c>
      <c r="I162" s="23">
        <f t="shared" si="10"/>
        <v>3953.3142918106942</v>
      </c>
      <c r="J162" s="23">
        <f t="shared" si="11"/>
        <v>452.29506678615627</v>
      </c>
      <c r="K162" s="23">
        <f t="shared" si="11"/>
        <v>5719.5916613323088</v>
      </c>
    </row>
    <row r="163" spans="1:11" x14ac:dyDescent="0.25">
      <c r="A163" s="21" t="s">
        <v>332</v>
      </c>
      <c r="B163" s="21" t="s">
        <v>333</v>
      </c>
      <c r="C163" s="7">
        <v>2310967.11</v>
      </c>
      <c r="D163" s="7">
        <v>8288668.5100000007</v>
      </c>
      <c r="E163" s="7">
        <v>1222751.94</v>
      </c>
      <c r="F163" s="7">
        <f t="shared" si="8"/>
        <v>11822387.560000001</v>
      </c>
      <c r="G163" s="7">
        <v>1794.9</v>
      </c>
      <c r="H163" s="23">
        <f t="shared" si="9"/>
        <v>1287.5185859936485</v>
      </c>
      <c r="I163" s="23">
        <f t="shared" si="10"/>
        <v>4617.8998885731799</v>
      </c>
      <c r="J163" s="23">
        <f t="shared" si="11"/>
        <v>681.2368042787898</v>
      </c>
      <c r="K163" s="23">
        <f t="shared" si="11"/>
        <v>6586.6552788456183</v>
      </c>
    </row>
    <row r="164" spans="1:11" x14ac:dyDescent="0.25">
      <c r="A164" s="21" t="s">
        <v>334</v>
      </c>
      <c r="B164" s="21" t="s">
        <v>335</v>
      </c>
      <c r="C164" s="7">
        <v>3400904.55</v>
      </c>
      <c r="D164" s="7">
        <v>6674435.2599999988</v>
      </c>
      <c r="E164" s="7">
        <v>957921.47</v>
      </c>
      <c r="F164" s="7">
        <f t="shared" si="8"/>
        <v>11033261.279999999</v>
      </c>
      <c r="G164" s="7">
        <v>1790.9</v>
      </c>
      <c r="H164" s="23">
        <f t="shared" si="9"/>
        <v>1898.991875593277</v>
      </c>
      <c r="I164" s="23">
        <f t="shared" si="10"/>
        <v>3726.8609414260977</v>
      </c>
      <c r="J164" s="23">
        <f t="shared" si="11"/>
        <v>534.88272377017142</v>
      </c>
      <c r="K164" s="23">
        <f t="shared" si="11"/>
        <v>6160.7355407895466</v>
      </c>
    </row>
    <row r="165" spans="1:11" x14ac:dyDescent="0.25">
      <c r="A165" s="21" t="s">
        <v>336</v>
      </c>
      <c r="B165" s="21" t="s">
        <v>337</v>
      </c>
      <c r="C165" s="7">
        <v>2113623.27</v>
      </c>
      <c r="D165" s="7">
        <v>4533911.16</v>
      </c>
      <c r="E165" s="7">
        <v>1077151.73</v>
      </c>
      <c r="F165" s="7">
        <f t="shared" si="8"/>
        <v>7724686.1600000001</v>
      </c>
      <c r="G165" s="7">
        <v>1276.5999999999999</v>
      </c>
      <c r="H165" s="23">
        <f t="shared" si="9"/>
        <v>1655.6660426131914</v>
      </c>
      <c r="I165" s="23">
        <f t="shared" si="10"/>
        <v>3551.5519034936556</v>
      </c>
      <c r="J165" s="23">
        <f t="shared" si="11"/>
        <v>843.7660426131913</v>
      </c>
      <c r="K165" s="23">
        <f t="shared" si="11"/>
        <v>6050.9839887200378</v>
      </c>
    </row>
    <row r="166" spans="1:11" x14ac:dyDescent="0.25">
      <c r="A166" s="21" t="s">
        <v>338</v>
      </c>
      <c r="B166" s="21" t="s">
        <v>339</v>
      </c>
      <c r="C166" s="7">
        <v>3897416.73</v>
      </c>
      <c r="D166" s="7">
        <v>10055340.67</v>
      </c>
      <c r="E166" s="7">
        <v>1638015.86</v>
      </c>
      <c r="F166" s="7">
        <f t="shared" si="8"/>
        <v>15590773.26</v>
      </c>
      <c r="G166" s="7">
        <v>2306</v>
      </c>
      <c r="H166" s="23">
        <f t="shared" si="9"/>
        <v>1690.1200043365134</v>
      </c>
      <c r="I166" s="23">
        <f t="shared" si="10"/>
        <v>4360.5119991326974</v>
      </c>
      <c r="J166" s="23">
        <f t="shared" si="11"/>
        <v>710.32777970511711</v>
      </c>
      <c r="K166" s="23">
        <f t="shared" si="11"/>
        <v>6760.9597831743276</v>
      </c>
    </row>
    <row r="167" spans="1:11" x14ac:dyDescent="0.25">
      <c r="A167" s="21" t="s">
        <v>340</v>
      </c>
      <c r="B167" s="21" t="s">
        <v>341</v>
      </c>
      <c r="C167" s="7">
        <v>2523108.16</v>
      </c>
      <c r="D167" s="7">
        <v>3572351.55</v>
      </c>
      <c r="E167" s="7">
        <v>394849.44</v>
      </c>
      <c r="F167" s="7">
        <f t="shared" si="8"/>
        <v>6490309.1500000004</v>
      </c>
      <c r="G167" s="7">
        <v>917.2</v>
      </c>
      <c r="H167" s="23">
        <f t="shared" si="9"/>
        <v>2750.8811164413432</v>
      </c>
      <c r="I167" s="23">
        <f t="shared" si="10"/>
        <v>3894.8446903619706</v>
      </c>
      <c r="J167" s="23">
        <f t="shared" si="11"/>
        <v>430.49437418229394</v>
      </c>
      <c r="K167" s="23">
        <f t="shared" si="11"/>
        <v>7076.2201809856087</v>
      </c>
    </row>
    <row r="168" spans="1:11" x14ac:dyDescent="0.25">
      <c r="A168" s="21" t="s">
        <v>342</v>
      </c>
      <c r="B168" s="21" t="s">
        <v>343</v>
      </c>
      <c r="C168" s="7">
        <v>19967638.059999999</v>
      </c>
      <c r="D168" s="7">
        <v>30602698.549999997</v>
      </c>
      <c r="E168" s="7">
        <v>4502644.91</v>
      </c>
      <c r="F168" s="7">
        <f t="shared" si="8"/>
        <v>55072981.519999996</v>
      </c>
      <c r="G168" s="7">
        <v>9622.7999999999993</v>
      </c>
      <c r="H168" s="23">
        <f t="shared" si="9"/>
        <v>2075.0340919482896</v>
      </c>
      <c r="I168" s="23">
        <f t="shared" si="10"/>
        <v>3180.2280573221929</v>
      </c>
      <c r="J168" s="23">
        <f t="shared" si="11"/>
        <v>467.91421519723991</v>
      </c>
      <c r="K168" s="23">
        <f t="shared" si="11"/>
        <v>5723.1763644677221</v>
      </c>
    </row>
    <row r="169" spans="1:11" x14ac:dyDescent="0.25">
      <c r="A169" s="21" t="s">
        <v>344</v>
      </c>
      <c r="B169" s="21" t="s">
        <v>345</v>
      </c>
      <c r="C169" s="7">
        <v>2457824.02</v>
      </c>
      <c r="D169" s="7">
        <v>6436949.3199999994</v>
      </c>
      <c r="E169" s="7">
        <v>958345.89</v>
      </c>
      <c r="F169" s="7">
        <f t="shared" si="8"/>
        <v>9853119.2300000004</v>
      </c>
      <c r="G169" s="7">
        <v>1637.6</v>
      </c>
      <c r="H169" s="23">
        <f t="shared" si="9"/>
        <v>1500.869577430386</v>
      </c>
      <c r="I169" s="23">
        <f t="shared" si="10"/>
        <v>3930.7213727405961</v>
      </c>
      <c r="J169" s="23">
        <f t="shared" si="11"/>
        <v>585.21366023448957</v>
      </c>
      <c r="K169" s="23">
        <f t="shared" si="11"/>
        <v>6016.804610405472</v>
      </c>
    </row>
    <row r="170" spans="1:11" x14ac:dyDescent="0.25">
      <c r="A170" s="21" t="s">
        <v>346</v>
      </c>
      <c r="B170" s="21" t="s">
        <v>347</v>
      </c>
      <c r="C170" s="7">
        <v>2591600.31</v>
      </c>
      <c r="D170" s="7">
        <v>11065363.590000002</v>
      </c>
      <c r="E170" s="7">
        <v>2584799.19</v>
      </c>
      <c r="F170" s="7">
        <f t="shared" si="8"/>
        <v>16241763.090000002</v>
      </c>
      <c r="G170" s="7">
        <v>2446.4</v>
      </c>
      <c r="H170" s="23">
        <f t="shared" si="9"/>
        <v>1059.3526447024199</v>
      </c>
      <c r="I170" s="23">
        <f t="shared" si="10"/>
        <v>4523.1211535317207</v>
      </c>
      <c r="J170" s="23">
        <f t="shared" si="11"/>
        <v>1056.5725923806408</v>
      </c>
      <c r="K170" s="23">
        <f t="shared" si="11"/>
        <v>6639.0463906147816</v>
      </c>
    </row>
    <row r="171" spans="1:11" x14ac:dyDescent="0.25">
      <c r="A171" s="21" t="s">
        <v>348</v>
      </c>
      <c r="B171" s="21" t="s">
        <v>349</v>
      </c>
      <c r="C171" s="7">
        <v>2993753.69</v>
      </c>
      <c r="D171" s="7">
        <v>6997836.8799999999</v>
      </c>
      <c r="E171" s="7">
        <v>706071.45</v>
      </c>
      <c r="F171" s="7">
        <f t="shared" si="8"/>
        <v>10697662.02</v>
      </c>
      <c r="G171" s="7">
        <v>1770.3</v>
      </c>
      <c r="H171" s="23">
        <f t="shared" si="9"/>
        <v>1691.0996384793539</v>
      </c>
      <c r="I171" s="23">
        <f t="shared" si="10"/>
        <v>3952.9101734169349</v>
      </c>
      <c r="J171" s="23">
        <f t="shared" si="11"/>
        <v>398.84282325029653</v>
      </c>
      <c r="K171" s="23">
        <f t="shared" si="11"/>
        <v>6042.8526351465853</v>
      </c>
    </row>
    <row r="172" spans="1:11" x14ac:dyDescent="0.25">
      <c r="A172" s="21" t="s">
        <v>350</v>
      </c>
      <c r="B172" s="21" t="s">
        <v>351</v>
      </c>
      <c r="C172" s="7">
        <v>208408.08</v>
      </c>
      <c r="D172" s="7">
        <v>856906.12</v>
      </c>
      <c r="E172" s="7">
        <v>176948.24</v>
      </c>
      <c r="F172" s="7">
        <f t="shared" si="8"/>
        <v>1242262.44</v>
      </c>
      <c r="G172" s="7">
        <v>150</v>
      </c>
      <c r="H172" s="23">
        <f t="shared" si="9"/>
        <v>1389.3871999999999</v>
      </c>
      <c r="I172" s="23">
        <f t="shared" si="10"/>
        <v>5712.7074666666667</v>
      </c>
      <c r="J172" s="23">
        <f t="shared" si="11"/>
        <v>1179.6549333333332</v>
      </c>
      <c r="K172" s="23">
        <f t="shared" si="11"/>
        <v>8281.7495999999992</v>
      </c>
    </row>
    <row r="173" spans="1:11" x14ac:dyDescent="0.25">
      <c r="A173" s="21" t="s">
        <v>352</v>
      </c>
      <c r="B173" s="21" t="s">
        <v>353</v>
      </c>
      <c r="C173" s="7">
        <v>4788404.62</v>
      </c>
      <c r="D173" s="7">
        <v>18789075.790000003</v>
      </c>
      <c r="E173" s="7">
        <v>4133911.46</v>
      </c>
      <c r="F173" s="7">
        <f t="shared" si="8"/>
        <v>27711391.870000005</v>
      </c>
      <c r="G173" s="7">
        <v>3839.8</v>
      </c>
      <c r="H173" s="23">
        <f t="shared" si="9"/>
        <v>1247.0453200687537</v>
      </c>
      <c r="I173" s="23">
        <f t="shared" si="10"/>
        <v>4893.2433434033028</v>
      </c>
      <c r="J173" s="23">
        <f t="shared" si="11"/>
        <v>1076.5955153914265</v>
      </c>
      <c r="K173" s="23">
        <f t="shared" si="11"/>
        <v>7216.8841788634836</v>
      </c>
    </row>
    <row r="174" spans="1:11" x14ac:dyDescent="0.25">
      <c r="A174" s="21" t="s">
        <v>354</v>
      </c>
      <c r="B174" s="21" t="s">
        <v>355</v>
      </c>
      <c r="C174" s="7">
        <v>890857.5</v>
      </c>
      <c r="D174" s="7">
        <v>3055900.39</v>
      </c>
      <c r="E174" s="7">
        <v>545788.94999999995</v>
      </c>
      <c r="F174" s="7">
        <f t="shared" si="8"/>
        <v>4492546.84</v>
      </c>
      <c r="G174" s="7">
        <v>703.7</v>
      </c>
      <c r="H174" s="23">
        <f t="shared" si="9"/>
        <v>1265.9620576950404</v>
      </c>
      <c r="I174" s="23">
        <f t="shared" si="10"/>
        <v>4342.6181469376152</v>
      </c>
      <c r="J174" s="23">
        <f t="shared" si="11"/>
        <v>775.59890578371449</v>
      </c>
      <c r="K174" s="23">
        <f t="shared" si="11"/>
        <v>6384.1791104163703</v>
      </c>
    </row>
    <row r="175" spans="1:11" x14ac:dyDescent="0.25">
      <c r="A175" s="21" t="s">
        <v>356</v>
      </c>
      <c r="B175" s="21" t="s">
        <v>357</v>
      </c>
      <c r="C175" s="7">
        <v>1037118.2</v>
      </c>
      <c r="D175" s="7">
        <v>2422011.11</v>
      </c>
      <c r="E175" s="7">
        <v>724670.52</v>
      </c>
      <c r="F175" s="7">
        <f t="shared" si="8"/>
        <v>4183799.8299999996</v>
      </c>
      <c r="G175" s="7">
        <v>632.1</v>
      </c>
      <c r="H175" s="23">
        <f t="shared" si="9"/>
        <v>1640.7501977535198</v>
      </c>
      <c r="I175" s="23">
        <f t="shared" si="10"/>
        <v>3831.6897800980855</v>
      </c>
      <c r="J175" s="23">
        <f t="shared" si="11"/>
        <v>1146.4491694352159</v>
      </c>
      <c r="K175" s="23">
        <f t="shared" si="11"/>
        <v>6618.8891472868208</v>
      </c>
    </row>
    <row r="176" spans="1:11" x14ac:dyDescent="0.25">
      <c r="A176" s="21" t="s">
        <v>358</v>
      </c>
      <c r="B176" s="21" t="s">
        <v>359</v>
      </c>
      <c r="C176" s="7">
        <v>1107771.49</v>
      </c>
      <c r="D176" s="7">
        <v>6734628.6999999993</v>
      </c>
      <c r="E176" s="7">
        <v>1412902.76</v>
      </c>
      <c r="F176" s="7">
        <f t="shared" si="8"/>
        <v>9255302.9499999993</v>
      </c>
      <c r="G176" s="7">
        <v>1227</v>
      </c>
      <c r="H176" s="23">
        <f t="shared" si="9"/>
        <v>902.82925020374898</v>
      </c>
      <c r="I176" s="23">
        <f t="shared" si="10"/>
        <v>5488.6949470252639</v>
      </c>
      <c r="J176" s="23">
        <f t="shared" si="11"/>
        <v>1151.5099918500407</v>
      </c>
      <c r="K176" s="23">
        <f t="shared" si="11"/>
        <v>7543.0341890790542</v>
      </c>
    </row>
    <row r="177" spans="1:11" x14ac:dyDescent="0.25">
      <c r="A177" s="21" t="s">
        <v>360</v>
      </c>
      <c r="B177" s="21" t="s">
        <v>361</v>
      </c>
      <c r="C177" s="7">
        <v>8937531.6000000015</v>
      </c>
      <c r="D177" s="7">
        <v>10412135.73</v>
      </c>
      <c r="E177" s="7">
        <v>1083240.42</v>
      </c>
      <c r="F177" s="7">
        <f t="shared" si="8"/>
        <v>20432907.75</v>
      </c>
      <c r="G177" s="7">
        <v>3424.6</v>
      </c>
      <c r="H177" s="23">
        <f t="shared" si="9"/>
        <v>2609.8030718916084</v>
      </c>
      <c r="I177" s="23">
        <f t="shared" si="10"/>
        <v>3040.3947117911584</v>
      </c>
      <c r="J177" s="23">
        <f t="shared" si="11"/>
        <v>316.31151667348013</v>
      </c>
      <c r="K177" s="23">
        <f t="shared" si="11"/>
        <v>5966.5093003562461</v>
      </c>
    </row>
    <row r="178" spans="1:11" x14ac:dyDescent="0.25">
      <c r="C178" s="23">
        <f>SUM(C2:C177)</f>
        <v>1221579804.6399996</v>
      </c>
      <c r="D178" s="23">
        <f>SUM(D2:D177)</f>
        <v>2137432611.9300003</v>
      </c>
      <c r="E178" s="23">
        <f>SUM(E2:E177)</f>
        <v>374691620.82999986</v>
      </c>
      <c r="F178" s="7">
        <f t="shared" si="8"/>
        <v>3733704037.3999996</v>
      </c>
      <c r="G178" s="23">
        <v>568602.5</v>
      </c>
      <c r="H178" s="23">
        <f t="shared" si="9"/>
        <v>2148.3897883670925</v>
      </c>
      <c r="I178" s="23">
        <f t="shared" si="10"/>
        <v>3759.0981607186045</v>
      </c>
      <c r="J178" s="23">
        <f t="shared" si="11"/>
        <v>658.96935175276201</v>
      </c>
      <c r="K178" s="23">
        <f t="shared" si="11"/>
        <v>6566.4573008384587</v>
      </c>
    </row>
    <row r="179" spans="1:11" x14ac:dyDescent="0.25">
      <c r="C179" s="22">
        <f>C178/F178</f>
        <v>0.32717638902376911</v>
      </c>
      <c r="D179" s="22">
        <f>D178/F178</f>
        <v>0.57246974867842548</v>
      </c>
      <c r="E179" s="22">
        <f>E178/F178</f>
        <v>0.10035386229780546</v>
      </c>
      <c r="F179" s="22">
        <f t="shared" si="8"/>
        <v>1</v>
      </c>
    </row>
  </sheetData>
  <phoneticPr fontId="0" type="noConversion"/>
  <printOptions horizontalCentered="1"/>
  <pageMargins left="0.75" right="0.75" top="1" bottom="1" header="0.5" footer="0.5"/>
  <pageSetup scale="90" fitToHeight="14" orientation="landscape" r:id="rId1"/>
  <headerFooter alignWithMargins="0">
    <oddHeader>&amp;L&amp;D&amp;C1998-99 REVENUE&amp;R&amp;F</oddHeader>
    <oddFooter>&amp;LKDE - DIVISION OF FINANCE
REPORTING BRANCH&amp;C&amp;P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7"/>
  <sheetViews>
    <sheetView zoomScale="7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K10" activeCellId="1" sqref="C1:E1 K10"/>
    </sheetView>
  </sheetViews>
  <sheetFormatPr defaultRowHeight="13.2" x14ac:dyDescent="0.25"/>
  <cols>
    <col min="1" max="1" width="7.6640625" customWidth="1"/>
    <col min="2" max="2" width="22.88671875" customWidth="1"/>
    <col min="3" max="3" width="16.44140625" customWidth="1"/>
    <col min="4" max="4" width="19.5546875" customWidth="1"/>
    <col min="5" max="5" width="13.44140625" customWidth="1"/>
    <col min="6" max="6" width="22" hidden="1" customWidth="1"/>
    <col min="7" max="7" width="10.88671875" style="1" hidden="1" customWidth="1"/>
    <col min="8" max="8" width="14" style="1" hidden="1" customWidth="1"/>
    <col min="9" max="9" width="14" style="2" customWidth="1"/>
    <col min="10" max="10" width="12.33203125" customWidth="1"/>
    <col min="11" max="11" width="12.33203125" style="2" customWidth="1"/>
    <col min="12" max="12" width="12.33203125" style="3" customWidth="1"/>
    <col min="13" max="13" width="12.33203125" style="2" customWidth="1"/>
    <col min="14" max="14" width="11.33203125" style="3" customWidth="1"/>
    <col min="15" max="16" width="12.33203125" customWidth="1"/>
    <col min="17" max="17" width="11.33203125" style="1" customWidth="1"/>
    <col min="18" max="18" width="8.6640625" customWidth="1"/>
    <col min="19" max="19" width="12.33203125" customWidth="1"/>
    <col min="20" max="20" width="11.33203125" customWidth="1"/>
    <col min="21" max="21" width="7.6640625" customWidth="1"/>
    <col min="22" max="23" width="10.33203125" customWidth="1"/>
    <col min="24" max="24" width="8.6640625" customWidth="1"/>
    <col min="25" max="26" width="10.33203125" customWidth="1"/>
    <col min="27" max="27" width="11.33203125" customWidth="1"/>
    <col min="28" max="29" width="12.33203125" customWidth="1"/>
    <col min="30" max="30" width="11.33203125" customWidth="1"/>
    <col min="31" max="31" width="6.109375" customWidth="1"/>
  </cols>
  <sheetData>
    <row r="1" spans="1:42" s="11" customFormat="1" ht="66" x14ac:dyDescent="0.25">
      <c r="A1" s="8" t="s">
        <v>0</v>
      </c>
      <c r="B1" s="9" t="s">
        <v>1</v>
      </c>
      <c r="C1" s="9" t="s">
        <v>393</v>
      </c>
      <c r="D1" s="9" t="s">
        <v>394</v>
      </c>
      <c r="E1" s="9" t="s">
        <v>395</v>
      </c>
      <c r="F1" s="8" t="s">
        <v>362</v>
      </c>
      <c r="G1" s="8"/>
      <c r="H1" s="8"/>
      <c r="I1" s="8" t="s">
        <v>363</v>
      </c>
      <c r="J1" s="8" t="s">
        <v>364</v>
      </c>
      <c r="K1" s="8" t="s">
        <v>365</v>
      </c>
      <c r="L1" s="8" t="s">
        <v>366</v>
      </c>
      <c r="M1" s="8" t="s">
        <v>367</v>
      </c>
      <c r="N1" s="8" t="s">
        <v>368</v>
      </c>
      <c r="O1" s="8" t="s">
        <v>369</v>
      </c>
      <c r="P1" s="8" t="s">
        <v>370</v>
      </c>
      <c r="Q1" s="8" t="s">
        <v>371</v>
      </c>
      <c r="R1" s="8" t="s">
        <v>372</v>
      </c>
      <c r="S1" s="8" t="s">
        <v>373</v>
      </c>
      <c r="T1" s="8" t="s">
        <v>374</v>
      </c>
      <c r="U1" s="8" t="s">
        <v>375</v>
      </c>
      <c r="V1" s="8" t="s">
        <v>376</v>
      </c>
      <c r="W1" s="8" t="s">
        <v>377</v>
      </c>
      <c r="X1" s="8" t="s">
        <v>378</v>
      </c>
      <c r="Y1" s="8" t="s">
        <v>379</v>
      </c>
      <c r="Z1" s="8" t="s">
        <v>380</v>
      </c>
      <c r="AA1" s="8" t="s">
        <v>381</v>
      </c>
      <c r="AB1" s="8" t="s">
        <v>382</v>
      </c>
      <c r="AC1" s="8" t="s">
        <v>383</v>
      </c>
      <c r="AD1" s="8" t="s">
        <v>384</v>
      </c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x14ac:dyDescent="0.25">
      <c r="A2" s="4" t="s">
        <v>10</v>
      </c>
      <c r="B2" s="5" t="s">
        <v>11</v>
      </c>
      <c r="C2" s="12">
        <f>F2</f>
        <v>14999366.010000007</v>
      </c>
      <c r="D2" s="12">
        <f>SUM(G2:T2)</f>
        <v>13716319.150000002</v>
      </c>
      <c r="E2" s="12">
        <f>SUM(G2:H2)</f>
        <v>8383615.4400000013</v>
      </c>
      <c r="F2" s="6">
        <v>14999366.010000007</v>
      </c>
      <c r="G2" s="6" t="s">
        <v>385</v>
      </c>
      <c r="H2" s="6">
        <v>8383615.4400000013</v>
      </c>
      <c r="I2" s="6">
        <v>267905.01</v>
      </c>
      <c r="J2" s="6">
        <v>456578.42</v>
      </c>
      <c r="K2" s="6">
        <v>551297.32999999996</v>
      </c>
      <c r="L2" s="6">
        <v>648287.91</v>
      </c>
      <c r="M2" s="6">
        <v>90612.34</v>
      </c>
      <c r="N2" s="6">
        <v>1012123.13</v>
      </c>
      <c r="O2" s="6">
        <v>1074974.3899999999</v>
      </c>
      <c r="P2" s="6">
        <v>73349.850000000006</v>
      </c>
      <c r="Q2" s="6" t="s">
        <v>385</v>
      </c>
      <c r="R2" s="6">
        <v>921553.48</v>
      </c>
      <c r="S2" s="6">
        <v>236021.85</v>
      </c>
      <c r="T2" s="6" t="s">
        <v>385</v>
      </c>
      <c r="U2" s="6"/>
      <c r="V2" s="6">
        <v>0</v>
      </c>
      <c r="W2" s="6">
        <v>0</v>
      </c>
      <c r="X2" s="6" t="s">
        <v>385</v>
      </c>
      <c r="Y2" s="6">
        <v>0</v>
      </c>
      <c r="Z2" s="6">
        <v>22240.84</v>
      </c>
      <c r="AA2" s="6">
        <v>524517.9</v>
      </c>
      <c r="AB2" s="6" t="s">
        <v>385</v>
      </c>
      <c r="AC2" s="6">
        <v>551446.12</v>
      </c>
      <c r="AD2" s="6">
        <v>184842</v>
      </c>
      <c r="AE2" s="6" t="s">
        <v>385</v>
      </c>
    </row>
    <row r="3" spans="1:42" x14ac:dyDescent="0.25">
      <c r="A3" s="4" t="s">
        <v>12</v>
      </c>
      <c r="B3" s="5" t="s">
        <v>13</v>
      </c>
      <c r="C3" s="12">
        <f t="shared" ref="C3:C66" si="0">F3</f>
        <v>15907502.43</v>
      </c>
      <c r="D3" s="12">
        <f t="shared" ref="D3:D66" si="1">SUM(G3:T3)</f>
        <v>13623269.719999999</v>
      </c>
      <c r="E3" s="12">
        <f t="shared" ref="E3:E66" si="2">SUM(G3:H3)</f>
        <v>8292060.709999999</v>
      </c>
      <c r="F3" s="6">
        <v>15907502.43</v>
      </c>
      <c r="G3" s="6" t="s">
        <v>385</v>
      </c>
      <c r="H3" s="6">
        <v>8292060.709999999</v>
      </c>
      <c r="I3" s="6">
        <v>307807.7</v>
      </c>
      <c r="J3" s="6">
        <v>397860.07</v>
      </c>
      <c r="K3" s="6">
        <v>625044.22</v>
      </c>
      <c r="L3" s="6">
        <v>699878.77</v>
      </c>
      <c r="M3" s="6">
        <v>0</v>
      </c>
      <c r="N3" s="6">
        <v>1039266.28</v>
      </c>
      <c r="O3" s="6">
        <v>818050.74</v>
      </c>
      <c r="P3" s="6">
        <v>150090.67000000001</v>
      </c>
      <c r="Q3" s="6" t="s">
        <v>385</v>
      </c>
      <c r="R3" s="6">
        <v>961906.3</v>
      </c>
      <c r="S3" s="6">
        <v>331304.26</v>
      </c>
      <c r="T3" s="6" t="s">
        <v>385</v>
      </c>
      <c r="U3" s="6"/>
      <c r="V3" s="6">
        <v>0</v>
      </c>
      <c r="W3" s="6">
        <v>13848.29</v>
      </c>
      <c r="X3" s="6" t="s">
        <v>385</v>
      </c>
      <c r="Y3" s="6">
        <v>2653</v>
      </c>
      <c r="Z3" s="6">
        <v>119176.36</v>
      </c>
      <c r="AA3" s="6">
        <v>564219.80000000005</v>
      </c>
      <c r="AB3" s="6" t="s">
        <v>385</v>
      </c>
      <c r="AC3" s="6">
        <v>1268689.26</v>
      </c>
      <c r="AD3" s="6">
        <v>315646</v>
      </c>
      <c r="AE3" s="6" t="s">
        <v>385</v>
      </c>
    </row>
    <row r="4" spans="1:42" x14ac:dyDescent="0.25">
      <c r="A4" s="4" t="s">
        <v>14</v>
      </c>
      <c r="B4" s="5" t="s">
        <v>15</v>
      </c>
      <c r="C4" s="12">
        <f t="shared" si="0"/>
        <v>4181345.42</v>
      </c>
      <c r="D4" s="12">
        <f t="shared" si="1"/>
        <v>3653620.83</v>
      </c>
      <c r="E4" s="12">
        <f t="shared" si="2"/>
        <v>2197008.7599999998</v>
      </c>
      <c r="F4" s="6">
        <v>4181345.42</v>
      </c>
      <c r="G4" s="6" t="s">
        <v>385</v>
      </c>
      <c r="H4" s="6">
        <v>2197008.7599999998</v>
      </c>
      <c r="I4" s="6">
        <v>70163.289999999994</v>
      </c>
      <c r="J4" s="6">
        <v>395289.1</v>
      </c>
      <c r="K4" s="6">
        <v>249859.95</v>
      </c>
      <c r="L4" s="6">
        <v>208294.96</v>
      </c>
      <c r="M4" s="6">
        <v>0</v>
      </c>
      <c r="N4" s="6">
        <v>344513.95</v>
      </c>
      <c r="O4" s="6" t="s">
        <v>385</v>
      </c>
      <c r="P4" s="6">
        <v>57302.82</v>
      </c>
      <c r="Q4" s="6" t="s">
        <v>385</v>
      </c>
      <c r="R4" s="6">
        <v>131188</v>
      </c>
      <c r="S4" s="6">
        <v>0</v>
      </c>
      <c r="T4" s="6" t="s">
        <v>385</v>
      </c>
      <c r="U4" s="6"/>
      <c r="V4" s="6">
        <v>0</v>
      </c>
      <c r="W4" s="6">
        <v>0</v>
      </c>
      <c r="X4" s="6" t="s">
        <v>385</v>
      </c>
      <c r="Y4" s="6">
        <v>0</v>
      </c>
      <c r="Z4" s="6">
        <v>33435.17</v>
      </c>
      <c r="AA4" s="6">
        <v>0</v>
      </c>
      <c r="AB4" s="6" t="s">
        <v>385</v>
      </c>
      <c r="AC4" s="6">
        <v>485248.42</v>
      </c>
      <c r="AD4" s="6">
        <v>9041</v>
      </c>
      <c r="AE4" s="6" t="s">
        <v>385</v>
      </c>
    </row>
    <row r="5" spans="1:42" x14ac:dyDescent="0.25">
      <c r="A5" s="4" t="s">
        <v>16</v>
      </c>
      <c r="B5" s="5" t="s">
        <v>17</v>
      </c>
      <c r="C5" s="12">
        <f t="shared" si="0"/>
        <v>16657012.919999994</v>
      </c>
      <c r="D5" s="12">
        <f t="shared" si="1"/>
        <v>14755673.169999998</v>
      </c>
      <c r="E5" s="12">
        <f t="shared" si="2"/>
        <v>8790535.2600000016</v>
      </c>
      <c r="F5" s="6">
        <v>16657012.919999994</v>
      </c>
      <c r="G5" s="6">
        <v>0</v>
      </c>
      <c r="H5" s="6">
        <v>8790535.2600000016</v>
      </c>
      <c r="I5" s="6">
        <v>517014.74</v>
      </c>
      <c r="J5" s="6">
        <v>826452.86</v>
      </c>
      <c r="K5" s="6">
        <v>627997.93000000005</v>
      </c>
      <c r="L5" s="6">
        <v>806005.68</v>
      </c>
      <c r="M5" s="6">
        <v>247379.87</v>
      </c>
      <c r="N5" s="6">
        <v>1101175.69</v>
      </c>
      <c r="O5" s="6">
        <v>822483.84</v>
      </c>
      <c r="P5" s="6">
        <v>50</v>
      </c>
      <c r="Q5" s="6" t="s">
        <v>385</v>
      </c>
      <c r="R5" s="6">
        <v>885719.03</v>
      </c>
      <c r="S5" s="6">
        <v>130858.27</v>
      </c>
      <c r="T5" s="6" t="s">
        <v>385</v>
      </c>
      <c r="U5" s="6"/>
      <c r="V5" s="6">
        <v>0</v>
      </c>
      <c r="W5" s="6">
        <v>0</v>
      </c>
      <c r="X5" s="6">
        <v>-1977.1</v>
      </c>
      <c r="Y5" s="6">
        <v>0</v>
      </c>
      <c r="Z5" s="6">
        <v>0</v>
      </c>
      <c r="AA5" s="6">
        <v>0</v>
      </c>
      <c r="AB5" s="6" t="s">
        <v>385</v>
      </c>
      <c r="AC5" s="6">
        <v>925220.15</v>
      </c>
      <c r="AD5" s="6">
        <v>978096.7</v>
      </c>
      <c r="AE5" s="6" t="s">
        <v>385</v>
      </c>
    </row>
    <row r="6" spans="1:42" x14ac:dyDescent="0.25">
      <c r="A6" s="4" t="s">
        <v>18</v>
      </c>
      <c r="B6" s="5" t="s">
        <v>19</v>
      </c>
      <c r="C6" s="12">
        <f t="shared" si="0"/>
        <v>20635370.339999996</v>
      </c>
      <c r="D6" s="12">
        <f t="shared" si="1"/>
        <v>18789636.839999996</v>
      </c>
      <c r="E6" s="12">
        <f t="shared" si="2"/>
        <v>10876255.119999997</v>
      </c>
      <c r="F6" s="6">
        <v>20635370.339999996</v>
      </c>
      <c r="G6" s="6">
        <v>1545.23</v>
      </c>
      <c r="H6" s="6">
        <v>10874709.889999997</v>
      </c>
      <c r="I6" s="6">
        <v>493006.42</v>
      </c>
      <c r="J6" s="6">
        <v>1238559.26</v>
      </c>
      <c r="K6" s="6">
        <v>933862.71</v>
      </c>
      <c r="L6" s="6">
        <v>767217.85</v>
      </c>
      <c r="M6" s="6">
        <v>187275.68</v>
      </c>
      <c r="N6" s="6">
        <v>1905135.09</v>
      </c>
      <c r="O6" s="6">
        <v>551049.49</v>
      </c>
      <c r="P6" s="6">
        <v>228410.33</v>
      </c>
      <c r="Q6" s="6">
        <v>0</v>
      </c>
      <c r="R6" s="6">
        <v>1059231.8799999999</v>
      </c>
      <c r="S6" s="6">
        <v>519058.75</v>
      </c>
      <c r="T6" s="6">
        <v>30574.26</v>
      </c>
      <c r="U6" s="6"/>
      <c r="V6" s="6">
        <v>0</v>
      </c>
      <c r="W6" s="6">
        <v>0</v>
      </c>
      <c r="X6" s="6" t="s">
        <v>385</v>
      </c>
      <c r="Y6" s="6">
        <v>579583.96</v>
      </c>
      <c r="Z6" s="6">
        <v>0</v>
      </c>
      <c r="AA6" s="6">
        <v>0</v>
      </c>
      <c r="AB6" s="6">
        <v>0</v>
      </c>
      <c r="AC6" s="6">
        <v>906584.54</v>
      </c>
      <c r="AD6" s="6">
        <v>359565</v>
      </c>
      <c r="AE6" s="6" t="s">
        <v>385</v>
      </c>
    </row>
    <row r="7" spans="1:42" x14ac:dyDescent="0.25">
      <c r="A7" s="4" t="s">
        <v>20</v>
      </c>
      <c r="B7" s="5" t="s">
        <v>21</v>
      </c>
      <c r="C7" s="12">
        <f t="shared" si="0"/>
        <v>1810867.72</v>
      </c>
      <c r="D7" s="12">
        <f t="shared" si="1"/>
        <v>1718290.8299999998</v>
      </c>
      <c r="E7" s="12">
        <f t="shared" si="2"/>
        <v>920266.7</v>
      </c>
      <c r="F7" s="6">
        <v>1810867.72</v>
      </c>
      <c r="G7" s="6">
        <v>100</v>
      </c>
      <c r="H7" s="6">
        <v>920166.7</v>
      </c>
      <c r="I7" s="6">
        <v>40916.870000000003</v>
      </c>
      <c r="J7" s="6">
        <v>24040.13</v>
      </c>
      <c r="K7" s="6">
        <v>224083.09</v>
      </c>
      <c r="L7" s="6">
        <v>122096.5</v>
      </c>
      <c r="M7" s="6">
        <v>26691.75</v>
      </c>
      <c r="N7" s="6">
        <v>94984.95</v>
      </c>
      <c r="O7" s="6">
        <v>74671.25</v>
      </c>
      <c r="P7" s="6">
        <v>15745.21</v>
      </c>
      <c r="Q7" s="6" t="s">
        <v>385</v>
      </c>
      <c r="R7" s="6">
        <v>125309.4</v>
      </c>
      <c r="S7" s="6">
        <v>49484.98</v>
      </c>
      <c r="T7" s="6" t="s">
        <v>385</v>
      </c>
      <c r="U7" s="6"/>
      <c r="V7" s="6" t="s">
        <v>385</v>
      </c>
      <c r="W7" s="6">
        <v>0</v>
      </c>
      <c r="X7" s="6" t="s">
        <v>385</v>
      </c>
      <c r="Y7" s="6" t="s">
        <v>385</v>
      </c>
      <c r="Z7" s="6" t="s">
        <v>385</v>
      </c>
      <c r="AA7" s="6" t="s">
        <v>385</v>
      </c>
      <c r="AB7" s="6" t="s">
        <v>385</v>
      </c>
      <c r="AC7" s="6">
        <v>74496.89</v>
      </c>
      <c r="AD7" s="6">
        <v>18080</v>
      </c>
      <c r="AE7" s="6" t="s">
        <v>385</v>
      </c>
    </row>
    <row r="8" spans="1:42" x14ac:dyDescent="0.25">
      <c r="A8" s="4" t="s">
        <v>22</v>
      </c>
      <c r="B8" s="5" t="s">
        <v>23</v>
      </c>
      <c r="C8" s="12">
        <f t="shared" si="0"/>
        <v>7891829.3400000026</v>
      </c>
      <c r="D8" s="12">
        <f t="shared" si="1"/>
        <v>7403524.5999999996</v>
      </c>
      <c r="E8" s="12">
        <f t="shared" si="2"/>
        <v>4303026.7</v>
      </c>
      <c r="F8" s="6">
        <v>7891829.3400000026</v>
      </c>
      <c r="G8" s="6">
        <v>-10077.35</v>
      </c>
      <c r="H8" s="6">
        <v>4313104.05</v>
      </c>
      <c r="I8" s="6">
        <v>287964.34999999998</v>
      </c>
      <c r="J8" s="6">
        <v>162684.93</v>
      </c>
      <c r="K8" s="6">
        <v>280343.11</v>
      </c>
      <c r="L8" s="6">
        <v>416743.57</v>
      </c>
      <c r="M8" s="6">
        <v>53547.55</v>
      </c>
      <c r="N8" s="6">
        <v>650807.38</v>
      </c>
      <c r="O8" s="6">
        <v>517294.55</v>
      </c>
      <c r="P8" s="6">
        <v>62367.55</v>
      </c>
      <c r="Q8" s="6" t="s">
        <v>385</v>
      </c>
      <c r="R8" s="6">
        <v>530708.26</v>
      </c>
      <c r="S8" s="6">
        <v>138036.65</v>
      </c>
      <c r="T8" s="6" t="s">
        <v>385</v>
      </c>
      <c r="U8" s="6"/>
      <c r="V8" s="6" t="s">
        <v>385</v>
      </c>
      <c r="W8" s="6">
        <v>441.4</v>
      </c>
      <c r="X8" s="6" t="s">
        <v>385</v>
      </c>
      <c r="Y8" s="6" t="s">
        <v>385</v>
      </c>
      <c r="Z8" s="6" t="s">
        <v>385</v>
      </c>
      <c r="AA8" s="6">
        <v>5657.38</v>
      </c>
      <c r="AB8" s="6" t="s">
        <v>385</v>
      </c>
      <c r="AC8" s="6">
        <v>18277.96</v>
      </c>
      <c r="AD8" s="6">
        <v>463928</v>
      </c>
      <c r="AE8" s="6" t="s">
        <v>385</v>
      </c>
    </row>
    <row r="9" spans="1:42" x14ac:dyDescent="0.25">
      <c r="A9" s="4" t="s">
        <v>24</v>
      </c>
      <c r="B9" s="5" t="s">
        <v>25</v>
      </c>
      <c r="C9" s="12">
        <f t="shared" si="0"/>
        <v>3674410.73</v>
      </c>
      <c r="D9" s="12">
        <f t="shared" si="1"/>
        <v>3397472.02</v>
      </c>
      <c r="E9" s="12">
        <f t="shared" si="2"/>
        <v>1863418.42</v>
      </c>
      <c r="F9" s="6">
        <v>3674410.73</v>
      </c>
      <c r="G9" s="6">
        <v>0</v>
      </c>
      <c r="H9" s="6">
        <v>1863418.42</v>
      </c>
      <c r="I9" s="6">
        <v>108191.18</v>
      </c>
      <c r="J9" s="6">
        <v>223533.88</v>
      </c>
      <c r="K9" s="6">
        <v>191020.08</v>
      </c>
      <c r="L9" s="6">
        <v>122678.58</v>
      </c>
      <c r="M9" s="6">
        <v>113684.51</v>
      </c>
      <c r="N9" s="6">
        <v>325415.99</v>
      </c>
      <c r="O9" s="6">
        <v>68822.720000000001</v>
      </c>
      <c r="P9" s="6">
        <v>38393.33</v>
      </c>
      <c r="Q9" s="6" t="s">
        <v>385</v>
      </c>
      <c r="R9" s="6">
        <v>224820.75</v>
      </c>
      <c r="S9" s="6">
        <v>117492.58</v>
      </c>
      <c r="T9" s="6" t="s">
        <v>385</v>
      </c>
      <c r="U9" s="6"/>
      <c r="V9" s="6">
        <v>0</v>
      </c>
      <c r="W9" s="6" t="s">
        <v>385</v>
      </c>
      <c r="X9" s="6">
        <v>1862.79</v>
      </c>
      <c r="Y9" s="6">
        <v>129213.39</v>
      </c>
      <c r="Z9" s="6">
        <v>0</v>
      </c>
      <c r="AA9" s="6">
        <v>35384.230000000003</v>
      </c>
      <c r="AB9" s="6" t="s">
        <v>385</v>
      </c>
      <c r="AC9" s="6">
        <v>107000.34</v>
      </c>
      <c r="AD9" s="6">
        <v>3477.96</v>
      </c>
      <c r="AE9" s="6" t="s">
        <v>385</v>
      </c>
    </row>
    <row r="10" spans="1:42" x14ac:dyDescent="0.25">
      <c r="A10" s="4" t="s">
        <v>26</v>
      </c>
      <c r="B10" s="5" t="s">
        <v>27</v>
      </c>
      <c r="C10" s="12">
        <f t="shared" si="0"/>
        <v>10053693.359999996</v>
      </c>
      <c r="D10" s="12">
        <f t="shared" si="1"/>
        <v>9408873.8899999987</v>
      </c>
      <c r="E10" s="12">
        <f t="shared" si="2"/>
        <v>5195431.38</v>
      </c>
      <c r="F10" s="6">
        <v>10053693.359999996</v>
      </c>
      <c r="G10" s="6">
        <v>-16737.04</v>
      </c>
      <c r="H10" s="6">
        <v>5212168.42</v>
      </c>
      <c r="I10" s="6">
        <v>390450.2</v>
      </c>
      <c r="J10" s="6">
        <v>286721.55</v>
      </c>
      <c r="K10" s="6">
        <v>652952.26</v>
      </c>
      <c r="L10" s="6">
        <v>639224.59</v>
      </c>
      <c r="M10" s="6" t="s">
        <v>385</v>
      </c>
      <c r="N10" s="6">
        <v>920558.73</v>
      </c>
      <c r="O10" s="6">
        <v>326103.51</v>
      </c>
      <c r="P10" s="6">
        <v>94666.3</v>
      </c>
      <c r="Q10" s="6" t="s">
        <v>385</v>
      </c>
      <c r="R10" s="6">
        <v>580672.43999999994</v>
      </c>
      <c r="S10" s="6">
        <v>322092.93</v>
      </c>
      <c r="T10" s="6" t="s">
        <v>385</v>
      </c>
      <c r="U10" s="6"/>
      <c r="V10" s="6">
        <v>0</v>
      </c>
      <c r="W10" s="6">
        <v>0</v>
      </c>
      <c r="X10" s="6" t="s">
        <v>385</v>
      </c>
      <c r="Y10" s="6">
        <v>0</v>
      </c>
      <c r="Z10" s="6">
        <v>0</v>
      </c>
      <c r="AA10" s="6">
        <v>0</v>
      </c>
      <c r="AB10" s="6" t="s">
        <v>385</v>
      </c>
      <c r="AC10" s="6">
        <v>424144.5</v>
      </c>
      <c r="AD10" s="6">
        <v>220674.97</v>
      </c>
      <c r="AE10" s="6" t="s">
        <v>385</v>
      </c>
    </row>
    <row r="11" spans="1:42" x14ac:dyDescent="0.25">
      <c r="A11" s="4" t="s">
        <v>28</v>
      </c>
      <c r="B11" s="5" t="s">
        <v>29</v>
      </c>
      <c r="C11" s="12">
        <f t="shared" si="0"/>
        <v>22020126.479999993</v>
      </c>
      <c r="D11" s="12">
        <f t="shared" si="1"/>
        <v>19165333.960000001</v>
      </c>
      <c r="E11" s="12">
        <f t="shared" si="2"/>
        <v>11045745.510000002</v>
      </c>
      <c r="F11" s="6">
        <v>22020126.479999993</v>
      </c>
      <c r="G11" s="6">
        <v>0</v>
      </c>
      <c r="H11" s="6">
        <v>11045745.510000002</v>
      </c>
      <c r="I11" s="6">
        <v>558240.81999999995</v>
      </c>
      <c r="J11" s="6">
        <v>713538.99</v>
      </c>
      <c r="K11" s="6">
        <v>542152.69999999995</v>
      </c>
      <c r="L11" s="6">
        <v>1116340.43</v>
      </c>
      <c r="M11" s="6">
        <v>192368.15</v>
      </c>
      <c r="N11" s="6">
        <v>1652545.04</v>
      </c>
      <c r="O11" s="6">
        <v>1198530.46</v>
      </c>
      <c r="P11" s="6">
        <v>618831.80000000005</v>
      </c>
      <c r="Q11" s="6" t="s">
        <v>385</v>
      </c>
      <c r="R11" s="6">
        <v>1287562.1499999999</v>
      </c>
      <c r="S11" s="6">
        <v>239477.91</v>
      </c>
      <c r="T11" s="6" t="s">
        <v>385</v>
      </c>
      <c r="U11" s="6"/>
      <c r="V11" s="6">
        <v>0</v>
      </c>
      <c r="W11" s="6">
        <v>0</v>
      </c>
      <c r="X11" s="6" t="s">
        <v>385</v>
      </c>
      <c r="Y11" s="6">
        <v>0</v>
      </c>
      <c r="Z11" s="6">
        <v>32298.720000000001</v>
      </c>
      <c r="AA11" s="6">
        <v>79469.649999999994</v>
      </c>
      <c r="AB11" s="6" t="s">
        <v>385</v>
      </c>
      <c r="AC11" s="6">
        <v>853533.15</v>
      </c>
      <c r="AD11" s="6">
        <v>1889491</v>
      </c>
      <c r="AE11" s="6" t="s">
        <v>385</v>
      </c>
    </row>
    <row r="12" spans="1:42" x14ac:dyDescent="0.25">
      <c r="A12" s="4" t="s">
        <v>30</v>
      </c>
      <c r="B12" s="5" t="s">
        <v>31</v>
      </c>
      <c r="C12" s="12">
        <f t="shared" si="0"/>
        <v>11082329.970000001</v>
      </c>
      <c r="D12" s="12">
        <f t="shared" si="1"/>
        <v>10353540.490000002</v>
      </c>
      <c r="E12" s="12">
        <f t="shared" si="2"/>
        <v>5899635.6400000006</v>
      </c>
      <c r="F12" s="6">
        <v>11082329.970000001</v>
      </c>
      <c r="G12" s="6" t="s">
        <v>385</v>
      </c>
      <c r="H12" s="6">
        <v>5899635.6400000006</v>
      </c>
      <c r="I12" s="6">
        <v>503936.29</v>
      </c>
      <c r="J12" s="6">
        <v>367236.9</v>
      </c>
      <c r="K12" s="6">
        <v>344289.57</v>
      </c>
      <c r="L12" s="6">
        <v>376438.84</v>
      </c>
      <c r="M12" s="6" t="s">
        <v>385</v>
      </c>
      <c r="N12" s="6">
        <v>1001663.23</v>
      </c>
      <c r="O12" s="6">
        <v>773612.13</v>
      </c>
      <c r="P12" s="6" t="s">
        <v>385</v>
      </c>
      <c r="Q12" s="6" t="s">
        <v>385</v>
      </c>
      <c r="R12" s="6">
        <v>768407</v>
      </c>
      <c r="S12" s="6">
        <v>318320.89</v>
      </c>
      <c r="T12" s="6" t="s">
        <v>385</v>
      </c>
      <c r="U12" s="6"/>
      <c r="V12" s="6" t="s">
        <v>385</v>
      </c>
      <c r="W12" s="6">
        <v>104438.56</v>
      </c>
      <c r="X12" s="6" t="s">
        <v>385</v>
      </c>
      <c r="Y12" s="6" t="s">
        <v>385</v>
      </c>
      <c r="Z12" s="6">
        <v>0</v>
      </c>
      <c r="AA12" s="6">
        <v>222605.48</v>
      </c>
      <c r="AB12" s="6" t="s">
        <v>385</v>
      </c>
      <c r="AC12" s="6">
        <v>301745.44</v>
      </c>
      <c r="AD12" s="6">
        <v>100000</v>
      </c>
      <c r="AE12" s="6" t="s">
        <v>385</v>
      </c>
    </row>
    <row r="13" spans="1:42" x14ac:dyDescent="0.25">
      <c r="A13" s="4" t="s">
        <v>32</v>
      </c>
      <c r="B13" s="5" t="s">
        <v>33</v>
      </c>
      <c r="C13" s="12">
        <f t="shared" si="0"/>
        <v>5161610.38</v>
      </c>
      <c r="D13" s="12">
        <f t="shared" si="1"/>
        <v>4636723.08</v>
      </c>
      <c r="E13" s="12">
        <f t="shared" si="2"/>
        <v>2745511.25</v>
      </c>
      <c r="F13" s="6">
        <v>5161610.38</v>
      </c>
      <c r="G13" s="6">
        <v>0</v>
      </c>
      <c r="H13" s="6">
        <v>2745511.25</v>
      </c>
      <c r="I13" s="6">
        <v>160439.35999999999</v>
      </c>
      <c r="J13" s="6">
        <v>341879.77</v>
      </c>
      <c r="K13" s="6">
        <v>220238.53</v>
      </c>
      <c r="L13" s="6">
        <v>320585.96000000002</v>
      </c>
      <c r="M13" s="6">
        <v>117037.79</v>
      </c>
      <c r="N13" s="6">
        <v>431491.34</v>
      </c>
      <c r="O13" s="6">
        <v>56009.75</v>
      </c>
      <c r="P13" s="6" t="s">
        <v>385</v>
      </c>
      <c r="Q13" s="6" t="s">
        <v>385</v>
      </c>
      <c r="R13" s="6">
        <v>243529.33</v>
      </c>
      <c r="S13" s="6" t="s">
        <v>385</v>
      </c>
      <c r="T13" s="6" t="s">
        <v>385</v>
      </c>
      <c r="U13" s="6"/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58682.95</v>
      </c>
      <c r="AB13" s="6" t="s">
        <v>385</v>
      </c>
      <c r="AC13" s="6">
        <v>393482.35</v>
      </c>
      <c r="AD13" s="6">
        <v>72722</v>
      </c>
      <c r="AE13" s="6" t="s">
        <v>385</v>
      </c>
    </row>
    <row r="14" spans="1:42" x14ac:dyDescent="0.25">
      <c r="A14" s="4" t="s">
        <v>34</v>
      </c>
      <c r="B14" s="5" t="s">
        <v>35</v>
      </c>
      <c r="C14" s="12">
        <f t="shared" si="0"/>
        <v>18475006.210000005</v>
      </c>
      <c r="D14" s="12">
        <f t="shared" si="1"/>
        <v>17864022.68</v>
      </c>
      <c r="E14" s="12">
        <f t="shared" si="2"/>
        <v>9841001.5300000012</v>
      </c>
      <c r="F14" s="6">
        <v>18475006.210000005</v>
      </c>
      <c r="G14" s="6">
        <v>-52460.81</v>
      </c>
      <c r="H14" s="6">
        <v>9893462.3400000017</v>
      </c>
      <c r="I14" s="6">
        <v>803999.62</v>
      </c>
      <c r="J14" s="6">
        <v>1100430.24</v>
      </c>
      <c r="K14" s="6">
        <v>845244.19</v>
      </c>
      <c r="L14" s="6">
        <v>809529.03</v>
      </c>
      <c r="M14" s="6">
        <v>116905.59</v>
      </c>
      <c r="N14" s="6">
        <v>1593118.71</v>
      </c>
      <c r="O14" s="6">
        <v>1056933.25</v>
      </c>
      <c r="P14" s="6">
        <v>19173.759999999998</v>
      </c>
      <c r="Q14" s="6" t="s">
        <v>385</v>
      </c>
      <c r="R14" s="6">
        <v>1152261.1299999999</v>
      </c>
      <c r="S14" s="6">
        <v>525425.63</v>
      </c>
      <c r="T14" s="6" t="s">
        <v>385</v>
      </c>
      <c r="U14" s="6"/>
      <c r="V14" s="6">
        <v>0</v>
      </c>
      <c r="W14" s="6">
        <v>4677</v>
      </c>
      <c r="X14" s="6">
        <v>0</v>
      </c>
      <c r="Y14" s="6">
        <v>0</v>
      </c>
      <c r="Z14" s="6">
        <v>0</v>
      </c>
      <c r="AA14" s="6">
        <v>0</v>
      </c>
      <c r="AB14" s="6" t="s">
        <v>385</v>
      </c>
      <c r="AC14" s="6">
        <v>506306.53</v>
      </c>
      <c r="AD14" s="6">
        <v>100000</v>
      </c>
      <c r="AE14" s="6" t="s">
        <v>385</v>
      </c>
    </row>
    <row r="15" spans="1:42" x14ac:dyDescent="0.25">
      <c r="A15" s="4" t="s">
        <v>36</v>
      </c>
      <c r="B15" s="5" t="s">
        <v>37</v>
      </c>
      <c r="C15" s="12">
        <f t="shared" si="0"/>
        <v>5267985.2300000004</v>
      </c>
      <c r="D15" s="12">
        <f t="shared" si="1"/>
        <v>4799935.2699999996</v>
      </c>
      <c r="E15" s="12">
        <f t="shared" si="2"/>
        <v>2737908.02</v>
      </c>
      <c r="F15" s="6">
        <v>5267985.2300000004</v>
      </c>
      <c r="G15" s="6">
        <v>-11763.93</v>
      </c>
      <c r="H15" s="6">
        <v>2749671.95</v>
      </c>
      <c r="I15" s="6">
        <v>132046.51999999999</v>
      </c>
      <c r="J15" s="6">
        <v>287732.43</v>
      </c>
      <c r="K15" s="6">
        <v>303556.53000000003</v>
      </c>
      <c r="L15" s="6">
        <v>346689.36</v>
      </c>
      <c r="M15" s="6" t="s">
        <v>385</v>
      </c>
      <c r="N15" s="6">
        <v>443281.74</v>
      </c>
      <c r="O15" s="6">
        <v>83524.36</v>
      </c>
      <c r="P15" s="6">
        <v>49071.39</v>
      </c>
      <c r="Q15" s="6" t="s">
        <v>385</v>
      </c>
      <c r="R15" s="6">
        <v>304220.87</v>
      </c>
      <c r="S15" s="6">
        <v>111904.05</v>
      </c>
      <c r="T15" s="6" t="s">
        <v>385</v>
      </c>
      <c r="U15" s="6"/>
      <c r="V15" s="6" t="s">
        <v>385</v>
      </c>
      <c r="W15" s="6">
        <v>167152.85999999999</v>
      </c>
      <c r="X15" s="6" t="s">
        <v>385</v>
      </c>
      <c r="Y15" s="6" t="s">
        <v>385</v>
      </c>
      <c r="Z15" s="6" t="s">
        <v>385</v>
      </c>
      <c r="AA15" s="6">
        <v>25595.24</v>
      </c>
      <c r="AB15" s="6" t="s">
        <v>385</v>
      </c>
      <c r="AC15" s="6">
        <v>179925.86</v>
      </c>
      <c r="AD15" s="6">
        <v>95376</v>
      </c>
      <c r="AE15" s="6" t="s">
        <v>385</v>
      </c>
    </row>
    <row r="16" spans="1:42" x14ac:dyDescent="0.25">
      <c r="A16" s="4" t="s">
        <v>38</v>
      </c>
      <c r="B16" s="5" t="s">
        <v>39</v>
      </c>
      <c r="C16" s="12">
        <f t="shared" si="0"/>
        <v>6048072.25</v>
      </c>
      <c r="D16" s="12">
        <f t="shared" si="1"/>
        <v>5545029.4699999988</v>
      </c>
      <c r="E16" s="12">
        <f t="shared" si="2"/>
        <v>3420993.57</v>
      </c>
      <c r="F16" s="6">
        <v>6048072.25</v>
      </c>
      <c r="G16" s="6">
        <v>0</v>
      </c>
      <c r="H16" s="6">
        <v>3420993.57</v>
      </c>
      <c r="I16" s="6">
        <v>243630.8</v>
      </c>
      <c r="J16" s="6">
        <v>314626.84000000003</v>
      </c>
      <c r="K16" s="6">
        <v>294083.28999999998</v>
      </c>
      <c r="L16" s="6">
        <v>203852.55</v>
      </c>
      <c r="M16" s="6">
        <v>48707.16</v>
      </c>
      <c r="N16" s="6">
        <v>440200.72</v>
      </c>
      <c r="O16" s="6">
        <v>232473.14</v>
      </c>
      <c r="P16" s="6">
        <v>35768.339999999997</v>
      </c>
      <c r="Q16" s="6" t="s">
        <v>385</v>
      </c>
      <c r="R16" s="6">
        <v>229568.94</v>
      </c>
      <c r="S16" s="6">
        <v>81124.12</v>
      </c>
      <c r="T16" s="6" t="s">
        <v>385</v>
      </c>
      <c r="U16" s="6"/>
      <c r="V16" s="6" t="s">
        <v>385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 t="s">
        <v>385</v>
      </c>
      <c r="AC16" s="6">
        <v>357294.82</v>
      </c>
      <c r="AD16" s="6">
        <v>145747.96</v>
      </c>
      <c r="AE16" s="6" t="s">
        <v>385</v>
      </c>
    </row>
    <row r="17" spans="1:31" x14ac:dyDescent="0.25">
      <c r="A17" s="4" t="s">
        <v>40</v>
      </c>
      <c r="B17" s="5" t="s">
        <v>41</v>
      </c>
      <c r="C17" s="12">
        <f t="shared" si="0"/>
        <v>68383922.189999998</v>
      </c>
      <c r="D17" s="12">
        <f t="shared" si="1"/>
        <v>60822608.659999989</v>
      </c>
      <c r="E17" s="12">
        <f t="shared" si="2"/>
        <v>36526553.339999996</v>
      </c>
      <c r="F17" s="6">
        <v>68383922.189999998</v>
      </c>
      <c r="G17" s="6">
        <v>-76281.59</v>
      </c>
      <c r="H17" s="6">
        <v>36602834.93</v>
      </c>
      <c r="I17" s="6">
        <v>2507104.4</v>
      </c>
      <c r="J17" s="6">
        <v>2096317.04</v>
      </c>
      <c r="K17" s="6">
        <v>1528140.65</v>
      </c>
      <c r="L17" s="6">
        <v>3991016.94</v>
      </c>
      <c r="M17" s="6">
        <v>687672.81</v>
      </c>
      <c r="N17" s="6">
        <v>5549722.0399999991</v>
      </c>
      <c r="O17" s="6">
        <v>4014391.59</v>
      </c>
      <c r="P17" s="6">
        <v>757824.64</v>
      </c>
      <c r="Q17" s="6" t="s">
        <v>385</v>
      </c>
      <c r="R17" s="6">
        <v>2961611.88</v>
      </c>
      <c r="S17" s="6">
        <v>202253.33</v>
      </c>
      <c r="T17" s="6" t="s">
        <v>385</v>
      </c>
      <c r="U17" s="6"/>
      <c r="V17" s="6" t="s">
        <v>385</v>
      </c>
      <c r="W17" s="6">
        <v>432934.36</v>
      </c>
      <c r="X17" s="6">
        <v>28569.5</v>
      </c>
      <c r="Y17" s="6" t="s">
        <v>385</v>
      </c>
      <c r="Z17" s="6">
        <v>0</v>
      </c>
      <c r="AA17" s="6">
        <v>1133940.6000000001</v>
      </c>
      <c r="AB17" s="6" t="s">
        <v>385</v>
      </c>
      <c r="AC17" s="6">
        <v>5412139.2300000004</v>
      </c>
      <c r="AD17" s="6">
        <v>553729.84</v>
      </c>
      <c r="AE17" s="6" t="s">
        <v>385</v>
      </c>
    </row>
    <row r="18" spans="1:31" x14ac:dyDescent="0.25">
      <c r="A18" s="4" t="s">
        <v>42</v>
      </c>
      <c r="B18" s="5" t="s">
        <v>43</v>
      </c>
      <c r="C18" s="12">
        <f t="shared" si="0"/>
        <v>15513141.900000006</v>
      </c>
      <c r="D18" s="12">
        <f t="shared" si="1"/>
        <v>14352291.779999999</v>
      </c>
      <c r="E18" s="12">
        <f t="shared" si="2"/>
        <v>8813121.5599999987</v>
      </c>
      <c r="F18" s="6">
        <v>15513141.900000006</v>
      </c>
      <c r="G18" s="6">
        <v>-23130.09</v>
      </c>
      <c r="H18" s="6">
        <v>8836251.6499999985</v>
      </c>
      <c r="I18" s="6">
        <v>351238.68</v>
      </c>
      <c r="J18" s="6">
        <v>539342.84</v>
      </c>
      <c r="K18" s="6">
        <v>568127.13</v>
      </c>
      <c r="L18" s="6">
        <v>828792.24</v>
      </c>
      <c r="M18" s="6">
        <v>134602.76</v>
      </c>
      <c r="N18" s="6">
        <v>1075990.49</v>
      </c>
      <c r="O18" s="6">
        <v>855342.88</v>
      </c>
      <c r="P18" s="6">
        <v>154591.67999999999</v>
      </c>
      <c r="Q18" s="6" t="s">
        <v>385</v>
      </c>
      <c r="R18" s="6">
        <v>859747.6</v>
      </c>
      <c r="S18" s="6">
        <v>171393.92000000001</v>
      </c>
      <c r="T18" s="6" t="s">
        <v>385</v>
      </c>
      <c r="U18" s="6"/>
      <c r="V18" s="6">
        <v>0</v>
      </c>
      <c r="W18" s="6">
        <v>0</v>
      </c>
      <c r="X18" s="6">
        <v>0</v>
      </c>
      <c r="Y18" s="6">
        <v>0</v>
      </c>
      <c r="Z18" s="6">
        <v>6987.5</v>
      </c>
      <c r="AA18" s="6">
        <v>333565.40999999997</v>
      </c>
      <c r="AB18" s="6" t="s">
        <v>385</v>
      </c>
      <c r="AC18" s="6">
        <v>643562.21</v>
      </c>
      <c r="AD18" s="6">
        <v>176735</v>
      </c>
      <c r="AE18" s="6" t="s">
        <v>385</v>
      </c>
    </row>
    <row r="19" spans="1:31" x14ac:dyDescent="0.25">
      <c r="A19" s="4" t="s">
        <v>44</v>
      </c>
      <c r="B19" s="5" t="s">
        <v>45</v>
      </c>
      <c r="C19" s="12">
        <f t="shared" si="0"/>
        <v>27627135.56000001</v>
      </c>
      <c r="D19" s="12">
        <f t="shared" si="1"/>
        <v>24970178.569999989</v>
      </c>
      <c r="E19" s="12">
        <f t="shared" si="2"/>
        <v>11230198.729999997</v>
      </c>
      <c r="F19" s="6">
        <v>27627135.56000001</v>
      </c>
      <c r="G19" s="6" t="s">
        <v>385</v>
      </c>
      <c r="H19" s="6">
        <v>11230198.729999997</v>
      </c>
      <c r="I19" s="6">
        <v>501153.26</v>
      </c>
      <c r="J19" s="6">
        <v>584725.53</v>
      </c>
      <c r="K19" s="6">
        <v>944453.87</v>
      </c>
      <c r="L19" s="6">
        <v>860559.2</v>
      </c>
      <c r="M19" s="6">
        <v>149296.48000000001</v>
      </c>
      <c r="N19" s="6">
        <v>8214692.0399999991</v>
      </c>
      <c r="O19" s="6">
        <v>477282.23</v>
      </c>
      <c r="P19" s="6">
        <v>428736.72</v>
      </c>
      <c r="Q19" s="6" t="s">
        <v>385</v>
      </c>
      <c r="R19" s="6">
        <v>1328417.2</v>
      </c>
      <c r="S19" s="6">
        <v>250663.31</v>
      </c>
      <c r="T19" s="6" t="s">
        <v>385</v>
      </c>
      <c r="U19" s="6"/>
      <c r="V19" s="6">
        <v>102437.97</v>
      </c>
      <c r="W19" s="6">
        <v>122629.43</v>
      </c>
      <c r="X19" s="6" t="s">
        <v>385</v>
      </c>
      <c r="Y19" s="6" t="s">
        <v>385</v>
      </c>
      <c r="Z19" s="6">
        <v>96012.82</v>
      </c>
      <c r="AA19" s="6">
        <v>21291.1</v>
      </c>
      <c r="AB19" s="6" t="s">
        <v>385</v>
      </c>
      <c r="AC19" s="6">
        <v>782720.33</v>
      </c>
      <c r="AD19" s="6">
        <v>1531865.34</v>
      </c>
      <c r="AE19" s="6" t="s">
        <v>385</v>
      </c>
    </row>
    <row r="20" spans="1:31" x14ac:dyDescent="0.25">
      <c r="A20" s="4" t="s">
        <v>46</v>
      </c>
      <c r="B20" s="5" t="s">
        <v>47</v>
      </c>
      <c r="C20" s="12">
        <f t="shared" si="0"/>
        <v>22718407.220000003</v>
      </c>
      <c r="D20" s="12">
        <f t="shared" si="1"/>
        <v>19910835.049999997</v>
      </c>
      <c r="E20" s="12">
        <f t="shared" si="2"/>
        <v>12166973.979999997</v>
      </c>
      <c r="F20" s="6">
        <v>22718407.220000003</v>
      </c>
      <c r="G20" s="6">
        <v>-150697.57</v>
      </c>
      <c r="H20" s="6">
        <v>12317671.549999997</v>
      </c>
      <c r="I20" s="6">
        <v>672639.9</v>
      </c>
      <c r="J20" s="6">
        <v>824922.78</v>
      </c>
      <c r="K20" s="6">
        <v>571363</v>
      </c>
      <c r="L20" s="6">
        <v>1018186.75</v>
      </c>
      <c r="M20" s="6">
        <v>236112.05</v>
      </c>
      <c r="N20" s="6">
        <v>1763013.42</v>
      </c>
      <c r="O20" s="6">
        <v>1104510.81</v>
      </c>
      <c r="P20" s="6">
        <v>16661.34</v>
      </c>
      <c r="Q20" s="6" t="s">
        <v>385</v>
      </c>
      <c r="R20" s="6">
        <v>1082590.26</v>
      </c>
      <c r="S20" s="6">
        <v>453860.76</v>
      </c>
      <c r="T20" s="6" t="s">
        <v>385</v>
      </c>
      <c r="U20" s="6"/>
      <c r="V20" s="6">
        <v>12500</v>
      </c>
      <c r="W20" s="6">
        <v>0</v>
      </c>
      <c r="X20" s="6" t="s">
        <v>385</v>
      </c>
      <c r="Y20" s="6">
        <v>0</v>
      </c>
      <c r="Z20" s="6">
        <v>0</v>
      </c>
      <c r="AA20" s="6">
        <v>0</v>
      </c>
      <c r="AB20" s="6" t="s">
        <v>385</v>
      </c>
      <c r="AC20" s="6">
        <v>1349816.68</v>
      </c>
      <c r="AD20" s="6">
        <v>1445255.49</v>
      </c>
      <c r="AE20" s="6" t="s">
        <v>385</v>
      </c>
    </row>
    <row r="21" spans="1:31" x14ac:dyDescent="0.25">
      <c r="A21" s="4" t="s">
        <v>48</v>
      </c>
      <c r="B21" s="5" t="s">
        <v>49</v>
      </c>
      <c r="C21" s="12">
        <f t="shared" si="0"/>
        <v>14881107.529999999</v>
      </c>
      <c r="D21" s="12">
        <f t="shared" si="1"/>
        <v>13991278.879999999</v>
      </c>
      <c r="E21" s="12">
        <f t="shared" si="2"/>
        <v>8039538.3599999985</v>
      </c>
      <c r="F21" s="6">
        <v>14881107.529999999</v>
      </c>
      <c r="G21" s="6" t="s">
        <v>385</v>
      </c>
      <c r="H21" s="6">
        <v>8039538.3599999985</v>
      </c>
      <c r="I21" s="6">
        <v>600192.53</v>
      </c>
      <c r="J21" s="6">
        <v>1712946.04</v>
      </c>
      <c r="K21" s="6">
        <v>287340.7</v>
      </c>
      <c r="L21" s="6">
        <v>547691.35</v>
      </c>
      <c r="M21" s="6">
        <v>133343.24</v>
      </c>
      <c r="N21" s="6">
        <v>909756.15</v>
      </c>
      <c r="O21" s="6">
        <v>783901.9</v>
      </c>
      <c r="P21" s="6">
        <v>146414.16</v>
      </c>
      <c r="Q21" s="6" t="s">
        <v>385</v>
      </c>
      <c r="R21" s="6">
        <v>617239.77</v>
      </c>
      <c r="S21" s="6">
        <v>212914.68</v>
      </c>
      <c r="T21" s="6" t="s">
        <v>385</v>
      </c>
      <c r="U21" s="6"/>
      <c r="V21" s="6" t="s">
        <v>385</v>
      </c>
      <c r="W21" s="6">
        <v>0</v>
      </c>
      <c r="X21" s="6" t="s">
        <v>385</v>
      </c>
      <c r="Y21" s="6">
        <v>11288.79</v>
      </c>
      <c r="Z21" s="6" t="s">
        <v>385</v>
      </c>
      <c r="AA21" s="6">
        <v>62603</v>
      </c>
      <c r="AB21" s="6" t="s">
        <v>385</v>
      </c>
      <c r="AC21" s="6">
        <v>606949.64</v>
      </c>
      <c r="AD21" s="6">
        <v>208987.22</v>
      </c>
      <c r="AE21" s="6" t="s">
        <v>385</v>
      </c>
    </row>
    <row r="22" spans="1:31" x14ac:dyDescent="0.25">
      <c r="A22" s="4" t="s">
        <v>50</v>
      </c>
      <c r="B22" s="5" t="s">
        <v>51</v>
      </c>
      <c r="C22" s="12">
        <f t="shared" si="0"/>
        <v>6582026.120000001</v>
      </c>
      <c r="D22" s="12">
        <f t="shared" si="1"/>
        <v>5572507.3399999999</v>
      </c>
      <c r="E22" s="12">
        <f t="shared" si="2"/>
        <v>3468343.1500000004</v>
      </c>
      <c r="F22" s="6">
        <v>6582026.120000001</v>
      </c>
      <c r="G22" s="6">
        <v>-11397.8</v>
      </c>
      <c r="H22" s="6">
        <v>3479740.95</v>
      </c>
      <c r="I22" s="6">
        <v>154638.03</v>
      </c>
      <c r="J22" s="6">
        <v>197876.1</v>
      </c>
      <c r="K22" s="6">
        <v>308137.5</v>
      </c>
      <c r="L22" s="6">
        <v>273496.71999999997</v>
      </c>
      <c r="M22" s="6">
        <v>6190.17</v>
      </c>
      <c r="N22" s="6">
        <v>415508.45</v>
      </c>
      <c r="O22" s="6">
        <v>331432.21000000002</v>
      </c>
      <c r="P22" s="6">
        <v>0</v>
      </c>
      <c r="Q22" s="6" t="s">
        <v>385</v>
      </c>
      <c r="R22" s="6">
        <v>326885.01</v>
      </c>
      <c r="S22" s="6">
        <v>90000</v>
      </c>
      <c r="T22" s="6" t="s">
        <v>385</v>
      </c>
      <c r="U22" s="6"/>
      <c r="V22" s="6">
        <v>0</v>
      </c>
      <c r="W22" s="6">
        <v>0</v>
      </c>
      <c r="X22" s="6" t="s">
        <v>385</v>
      </c>
      <c r="Y22" s="6" t="s">
        <v>385</v>
      </c>
      <c r="Z22" s="6">
        <v>248047.48</v>
      </c>
      <c r="AA22" s="6">
        <v>0</v>
      </c>
      <c r="AB22" s="6" t="s">
        <v>385</v>
      </c>
      <c r="AC22" s="6">
        <v>573282.30000000005</v>
      </c>
      <c r="AD22" s="6">
        <v>188189</v>
      </c>
      <c r="AE22" s="6" t="s">
        <v>385</v>
      </c>
    </row>
    <row r="23" spans="1:31" x14ac:dyDescent="0.25">
      <c r="A23" s="4" t="s">
        <v>52</v>
      </c>
      <c r="B23" s="5" t="s">
        <v>53</v>
      </c>
      <c r="C23" s="12">
        <f t="shared" si="0"/>
        <v>17038670.279999994</v>
      </c>
      <c r="D23" s="12">
        <f t="shared" si="1"/>
        <v>15809392.74</v>
      </c>
      <c r="E23" s="12">
        <f t="shared" si="2"/>
        <v>8587443.0899999999</v>
      </c>
      <c r="F23" s="6">
        <v>17038670.279999994</v>
      </c>
      <c r="G23" s="6">
        <v>0</v>
      </c>
      <c r="H23" s="6">
        <v>8587443.0899999999</v>
      </c>
      <c r="I23" s="6">
        <v>714114.5</v>
      </c>
      <c r="J23" s="6">
        <v>899033.19</v>
      </c>
      <c r="K23" s="6">
        <v>745202.41</v>
      </c>
      <c r="L23" s="6">
        <v>534436.59</v>
      </c>
      <c r="M23" s="6">
        <v>125416.1</v>
      </c>
      <c r="N23" s="6">
        <v>1291921.72</v>
      </c>
      <c r="O23" s="6">
        <v>1320071.8799999999</v>
      </c>
      <c r="P23" s="6">
        <v>148006.85</v>
      </c>
      <c r="Q23" s="6" t="s">
        <v>385</v>
      </c>
      <c r="R23" s="6">
        <v>1150738.4099999999</v>
      </c>
      <c r="S23" s="6">
        <v>293008</v>
      </c>
      <c r="T23" s="6" t="s">
        <v>385</v>
      </c>
      <c r="U23" s="6"/>
      <c r="V23" s="6" t="s">
        <v>385</v>
      </c>
      <c r="W23" s="6">
        <v>0</v>
      </c>
      <c r="X23" s="6" t="s">
        <v>385</v>
      </c>
      <c r="Y23" s="6">
        <v>36218.67</v>
      </c>
      <c r="Z23" s="6">
        <v>0</v>
      </c>
      <c r="AA23" s="6">
        <v>0</v>
      </c>
      <c r="AB23" s="6" t="s">
        <v>385</v>
      </c>
      <c r="AC23" s="6">
        <v>627419.38</v>
      </c>
      <c r="AD23" s="6">
        <v>565639.49</v>
      </c>
      <c r="AE23" s="6" t="s">
        <v>385</v>
      </c>
    </row>
    <row r="24" spans="1:31" x14ac:dyDescent="0.25">
      <c r="A24" s="4" t="s">
        <v>54</v>
      </c>
      <c r="B24" s="5" t="s">
        <v>55</v>
      </c>
      <c r="C24" s="12">
        <f t="shared" si="0"/>
        <v>15875429.639999999</v>
      </c>
      <c r="D24" s="12">
        <f t="shared" si="1"/>
        <v>14781585.659999998</v>
      </c>
      <c r="E24" s="12">
        <f t="shared" si="2"/>
        <v>8118221.8799999999</v>
      </c>
      <c r="F24" s="6">
        <v>15875429.639999999</v>
      </c>
      <c r="G24" s="6">
        <v>0</v>
      </c>
      <c r="H24" s="6">
        <v>8118221.8799999999</v>
      </c>
      <c r="I24" s="6">
        <v>362570.21</v>
      </c>
      <c r="J24" s="6">
        <v>369293.99</v>
      </c>
      <c r="K24" s="6">
        <v>823199.46</v>
      </c>
      <c r="L24" s="6">
        <v>673955.49</v>
      </c>
      <c r="M24" s="6">
        <v>13955.12</v>
      </c>
      <c r="N24" s="6">
        <v>1796064.33</v>
      </c>
      <c r="O24" s="6">
        <v>1053047.6000000001</v>
      </c>
      <c r="P24" s="6">
        <v>155833.47</v>
      </c>
      <c r="Q24" s="6" t="s">
        <v>385</v>
      </c>
      <c r="R24" s="6">
        <v>1037131.59</v>
      </c>
      <c r="S24" s="6">
        <v>378312.52</v>
      </c>
      <c r="T24" s="6" t="s">
        <v>385</v>
      </c>
      <c r="U24" s="6"/>
      <c r="V24" s="6">
        <v>0</v>
      </c>
      <c r="W24" s="6">
        <v>352156</v>
      </c>
      <c r="X24" s="6" t="s">
        <v>385</v>
      </c>
      <c r="Y24" s="6">
        <v>0</v>
      </c>
      <c r="Z24" s="6">
        <v>183706.17</v>
      </c>
      <c r="AA24" s="6">
        <v>0</v>
      </c>
      <c r="AB24" s="6" t="s">
        <v>385</v>
      </c>
      <c r="AC24" s="6">
        <v>557981.81000000006</v>
      </c>
      <c r="AD24" s="6">
        <v>0</v>
      </c>
      <c r="AE24" s="6" t="s">
        <v>385</v>
      </c>
    </row>
    <row r="25" spans="1:31" x14ac:dyDescent="0.25">
      <c r="A25" s="4" t="s">
        <v>56</v>
      </c>
      <c r="B25" s="5" t="s">
        <v>57</v>
      </c>
      <c r="C25" s="12">
        <f t="shared" si="0"/>
        <v>54789773.060000025</v>
      </c>
      <c r="D25" s="12">
        <f t="shared" si="1"/>
        <v>51688862.339999989</v>
      </c>
      <c r="E25" s="12">
        <f t="shared" si="2"/>
        <v>29613604.439999994</v>
      </c>
      <c r="F25" s="6">
        <v>54789773.060000025</v>
      </c>
      <c r="G25" s="6">
        <v>-78476.3</v>
      </c>
      <c r="H25" s="6">
        <v>29692080.739999995</v>
      </c>
      <c r="I25" s="6">
        <v>1880417.74</v>
      </c>
      <c r="J25" s="6">
        <v>1759068.13</v>
      </c>
      <c r="K25" s="6">
        <v>589848.30000000005</v>
      </c>
      <c r="L25" s="6">
        <v>3003542.2</v>
      </c>
      <c r="M25" s="6">
        <v>790632.58</v>
      </c>
      <c r="N25" s="6">
        <v>6807528.6999999993</v>
      </c>
      <c r="O25" s="6">
        <v>3431352.52</v>
      </c>
      <c r="P25" s="6">
        <v>693102.47</v>
      </c>
      <c r="Q25" s="6" t="s">
        <v>385</v>
      </c>
      <c r="R25" s="6">
        <v>2788093.54</v>
      </c>
      <c r="S25" s="6">
        <v>331671.71999999997</v>
      </c>
      <c r="T25" s="6" t="s">
        <v>385</v>
      </c>
      <c r="U25" s="6"/>
      <c r="V25" s="6">
        <v>0</v>
      </c>
      <c r="W25" s="6" t="s">
        <v>385</v>
      </c>
      <c r="X25" s="6" t="s">
        <v>385</v>
      </c>
      <c r="Y25" s="6">
        <v>554276.05000000005</v>
      </c>
      <c r="Z25" s="6">
        <v>0</v>
      </c>
      <c r="AA25" s="6">
        <v>0</v>
      </c>
      <c r="AB25" s="6" t="s">
        <v>385</v>
      </c>
      <c r="AC25" s="6">
        <v>2057169.67</v>
      </c>
      <c r="AD25" s="6">
        <v>489465</v>
      </c>
      <c r="AE25" s="6" t="s">
        <v>385</v>
      </c>
    </row>
    <row r="26" spans="1:31" x14ac:dyDescent="0.25">
      <c r="A26" s="4" t="s">
        <v>58</v>
      </c>
      <c r="B26" s="5" t="s">
        <v>59</v>
      </c>
      <c r="C26" s="12">
        <f t="shared" si="0"/>
        <v>1790038.85</v>
      </c>
      <c r="D26" s="12">
        <f t="shared" si="1"/>
        <v>1680730.8800000001</v>
      </c>
      <c r="E26" s="12">
        <f t="shared" si="2"/>
        <v>1025764.42</v>
      </c>
      <c r="F26" s="6">
        <v>1790038.85</v>
      </c>
      <c r="G26" s="6">
        <v>-2098.7199999999998</v>
      </c>
      <c r="H26" s="6">
        <v>1027863.14</v>
      </c>
      <c r="I26" s="6">
        <v>51402.45</v>
      </c>
      <c r="J26" s="6">
        <v>28572.33</v>
      </c>
      <c r="K26" s="6">
        <v>160701.67000000001</v>
      </c>
      <c r="L26" s="6">
        <v>112193.2</v>
      </c>
      <c r="M26" s="6" t="s">
        <v>385</v>
      </c>
      <c r="N26" s="6">
        <v>131199.82999999999</v>
      </c>
      <c r="O26" s="6">
        <v>87467.02</v>
      </c>
      <c r="P26" s="6" t="s">
        <v>385</v>
      </c>
      <c r="Q26" s="6" t="s">
        <v>385</v>
      </c>
      <c r="R26" s="6">
        <v>83429.960000000006</v>
      </c>
      <c r="S26" s="6" t="s">
        <v>385</v>
      </c>
      <c r="T26" s="6" t="s">
        <v>385</v>
      </c>
      <c r="U26" s="6"/>
      <c r="V26" s="6" t="s">
        <v>385</v>
      </c>
      <c r="W26" s="6" t="s">
        <v>385</v>
      </c>
      <c r="X26" s="6" t="s">
        <v>385</v>
      </c>
      <c r="Y26" s="6" t="s">
        <v>385</v>
      </c>
      <c r="Z26" s="6" t="s">
        <v>385</v>
      </c>
      <c r="AA26" s="6">
        <v>0</v>
      </c>
      <c r="AB26" s="6" t="s">
        <v>385</v>
      </c>
      <c r="AC26" s="6">
        <v>98636.25</v>
      </c>
      <c r="AD26" s="6">
        <v>10671.72</v>
      </c>
      <c r="AE26" s="6" t="s">
        <v>385</v>
      </c>
    </row>
    <row r="27" spans="1:31" x14ac:dyDescent="0.25">
      <c r="A27" s="4" t="s">
        <v>60</v>
      </c>
      <c r="B27" s="5" t="s">
        <v>61</v>
      </c>
      <c r="C27" s="12">
        <f t="shared" si="0"/>
        <v>13416487.620000003</v>
      </c>
      <c r="D27" s="12">
        <f t="shared" si="1"/>
        <v>12514952.610000001</v>
      </c>
      <c r="E27" s="12">
        <f t="shared" si="2"/>
        <v>6963002.4700000007</v>
      </c>
      <c r="F27" s="6">
        <v>13416487.620000003</v>
      </c>
      <c r="G27" s="6">
        <v>-17494.14</v>
      </c>
      <c r="H27" s="6">
        <v>6980496.6100000003</v>
      </c>
      <c r="I27" s="6">
        <v>311044.3</v>
      </c>
      <c r="J27" s="6">
        <v>447268.93</v>
      </c>
      <c r="K27" s="6">
        <v>784348.32</v>
      </c>
      <c r="L27" s="6">
        <v>594599.16</v>
      </c>
      <c r="M27" s="6">
        <v>427.75</v>
      </c>
      <c r="N27" s="6">
        <v>1435287.32</v>
      </c>
      <c r="O27" s="6">
        <v>886047.72</v>
      </c>
      <c r="P27" s="6">
        <v>0</v>
      </c>
      <c r="Q27" s="6" t="s">
        <v>385</v>
      </c>
      <c r="R27" s="6">
        <v>912926.64</v>
      </c>
      <c r="S27" s="6">
        <v>180000</v>
      </c>
      <c r="T27" s="6" t="s">
        <v>385</v>
      </c>
      <c r="U27" s="6"/>
      <c r="V27" s="6" t="s">
        <v>385</v>
      </c>
      <c r="W27" s="6" t="s">
        <v>385</v>
      </c>
      <c r="X27" s="6">
        <v>0</v>
      </c>
      <c r="Y27" s="6" t="s">
        <v>385</v>
      </c>
      <c r="Z27" s="6">
        <v>0</v>
      </c>
      <c r="AA27" s="6" t="s">
        <v>385</v>
      </c>
      <c r="AB27" s="6" t="s">
        <v>385</v>
      </c>
      <c r="AC27" s="6">
        <v>567778.64</v>
      </c>
      <c r="AD27" s="6">
        <v>333756.37</v>
      </c>
      <c r="AE27" s="6" t="s">
        <v>385</v>
      </c>
    </row>
    <row r="28" spans="1:31" x14ac:dyDescent="0.25">
      <c r="A28" s="4" t="s">
        <v>62</v>
      </c>
      <c r="B28" s="5" t="s">
        <v>63</v>
      </c>
      <c r="C28" s="12">
        <f t="shared" si="0"/>
        <v>11975109.789999992</v>
      </c>
      <c r="D28" s="12">
        <f t="shared" si="1"/>
        <v>10478708.810000001</v>
      </c>
      <c r="E28" s="12">
        <f t="shared" si="2"/>
        <v>5847831.2699999996</v>
      </c>
      <c r="F28" s="6">
        <v>11975109.789999992</v>
      </c>
      <c r="G28" s="6" t="s">
        <v>385</v>
      </c>
      <c r="H28" s="6">
        <v>5847831.2699999996</v>
      </c>
      <c r="I28" s="6">
        <v>241692.6</v>
      </c>
      <c r="J28" s="6">
        <v>339663.13</v>
      </c>
      <c r="K28" s="6">
        <v>406275.79</v>
      </c>
      <c r="L28" s="6">
        <v>1100849.48</v>
      </c>
      <c r="M28" s="6">
        <v>83829.8</v>
      </c>
      <c r="N28" s="6">
        <v>824342.43</v>
      </c>
      <c r="O28" s="6">
        <v>761666.7</v>
      </c>
      <c r="P28" s="6">
        <v>93831.07</v>
      </c>
      <c r="Q28" s="6" t="s">
        <v>385</v>
      </c>
      <c r="R28" s="6">
        <v>601901.07999999996</v>
      </c>
      <c r="S28" s="6">
        <v>176825.46</v>
      </c>
      <c r="T28" s="6" t="s">
        <v>385</v>
      </c>
      <c r="U28" s="6"/>
      <c r="V28" s="6" t="s">
        <v>385</v>
      </c>
      <c r="W28" s="6" t="s">
        <v>385</v>
      </c>
      <c r="X28" s="6" t="s">
        <v>385</v>
      </c>
      <c r="Y28" s="6" t="s">
        <v>385</v>
      </c>
      <c r="Z28" s="6" t="s">
        <v>385</v>
      </c>
      <c r="AA28" s="6">
        <v>0</v>
      </c>
      <c r="AB28" s="6" t="s">
        <v>385</v>
      </c>
      <c r="AC28" s="6">
        <v>425447.98</v>
      </c>
      <c r="AD28" s="6">
        <v>1070953</v>
      </c>
      <c r="AE28" s="6" t="s">
        <v>385</v>
      </c>
    </row>
    <row r="29" spans="1:31" x14ac:dyDescent="0.25">
      <c r="A29" s="4" t="s">
        <v>64</v>
      </c>
      <c r="B29" s="5" t="s">
        <v>65</v>
      </c>
      <c r="C29" s="12">
        <f t="shared" si="0"/>
        <v>18501667.800000008</v>
      </c>
      <c r="D29" s="12">
        <f t="shared" si="1"/>
        <v>17153643.420000002</v>
      </c>
      <c r="E29" s="12">
        <f t="shared" si="2"/>
        <v>10958978.819999998</v>
      </c>
      <c r="F29" s="6">
        <v>18501667.800000008</v>
      </c>
      <c r="G29" s="6">
        <v>0</v>
      </c>
      <c r="H29" s="6">
        <v>10958978.819999998</v>
      </c>
      <c r="I29" s="6">
        <v>425417.59</v>
      </c>
      <c r="J29" s="6">
        <v>546559.05000000005</v>
      </c>
      <c r="K29" s="6">
        <v>502232</v>
      </c>
      <c r="L29" s="6">
        <v>600424.56000000006</v>
      </c>
      <c r="M29" s="6">
        <v>130540.53</v>
      </c>
      <c r="N29" s="6">
        <v>1422576.67</v>
      </c>
      <c r="O29" s="6">
        <v>986004.82</v>
      </c>
      <c r="P29" s="6">
        <v>83223.97</v>
      </c>
      <c r="Q29" s="6" t="s">
        <v>385</v>
      </c>
      <c r="R29" s="6">
        <v>1319738.06</v>
      </c>
      <c r="S29" s="6">
        <v>177947.35</v>
      </c>
      <c r="T29" s="6" t="s">
        <v>385</v>
      </c>
      <c r="U29" s="6"/>
      <c r="V29" s="6">
        <v>0</v>
      </c>
      <c r="W29" s="6">
        <v>0</v>
      </c>
      <c r="X29" s="6" t="s">
        <v>385</v>
      </c>
      <c r="Y29" s="6">
        <v>0</v>
      </c>
      <c r="Z29" s="6">
        <v>0</v>
      </c>
      <c r="AA29" s="6">
        <v>0</v>
      </c>
      <c r="AB29" s="6" t="s">
        <v>385</v>
      </c>
      <c r="AC29" s="6">
        <v>673105.83</v>
      </c>
      <c r="AD29" s="6">
        <v>674918.55</v>
      </c>
      <c r="AE29" s="6" t="s">
        <v>385</v>
      </c>
    </row>
    <row r="30" spans="1:31" x14ac:dyDescent="0.25">
      <c r="A30" s="4" t="s">
        <v>66</v>
      </c>
      <c r="B30" s="5" t="s">
        <v>67</v>
      </c>
      <c r="C30" s="12">
        <f t="shared" si="0"/>
        <v>28291970.640000001</v>
      </c>
      <c r="D30" s="12">
        <f t="shared" si="1"/>
        <v>23573420.490000002</v>
      </c>
      <c r="E30" s="12">
        <f t="shared" si="2"/>
        <v>13238859.190000001</v>
      </c>
      <c r="F30" s="6">
        <v>28291970.640000001</v>
      </c>
      <c r="G30" s="6">
        <v>0</v>
      </c>
      <c r="H30" s="6">
        <v>13238859.190000001</v>
      </c>
      <c r="I30" s="6">
        <v>722512.1</v>
      </c>
      <c r="J30" s="6">
        <v>1080480.52</v>
      </c>
      <c r="K30" s="6">
        <v>1070075.1200000001</v>
      </c>
      <c r="L30" s="6">
        <v>1258279.78</v>
      </c>
      <c r="M30" s="6">
        <v>276905.63</v>
      </c>
      <c r="N30" s="6">
        <v>2486438.2999999998</v>
      </c>
      <c r="O30" s="6">
        <v>1675429.3</v>
      </c>
      <c r="P30" s="6">
        <v>326864.57</v>
      </c>
      <c r="Q30" s="6" t="s">
        <v>385</v>
      </c>
      <c r="R30" s="6">
        <v>1350287.18</v>
      </c>
      <c r="S30" s="6">
        <v>87288.8</v>
      </c>
      <c r="T30" s="6" t="s">
        <v>385</v>
      </c>
      <c r="U30" s="6"/>
      <c r="V30" s="6">
        <v>0</v>
      </c>
      <c r="W30" s="6">
        <v>72605.62</v>
      </c>
      <c r="X30" s="6">
        <v>0</v>
      </c>
      <c r="Y30" s="6">
        <v>0</v>
      </c>
      <c r="Z30" s="6">
        <v>6881.09</v>
      </c>
      <c r="AA30" s="6">
        <v>211228.9</v>
      </c>
      <c r="AB30" s="6" t="s">
        <v>385</v>
      </c>
      <c r="AC30" s="6">
        <v>2509462.94</v>
      </c>
      <c r="AD30" s="6">
        <v>1918371.6</v>
      </c>
      <c r="AE30" s="6" t="s">
        <v>385</v>
      </c>
    </row>
    <row r="31" spans="1:31" x14ac:dyDescent="0.25">
      <c r="A31" s="4" t="s">
        <v>68</v>
      </c>
      <c r="B31" s="5" t="s">
        <v>69</v>
      </c>
      <c r="C31" s="12">
        <f t="shared" si="0"/>
        <v>8488745.3499999978</v>
      </c>
      <c r="D31" s="12">
        <f t="shared" si="1"/>
        <v>7445590.5</v>
      </c>
      <c r="E31" s="12">
        <f t="shared" si="2"/>
        <v>4404412.83</v>
      </c>
      <c r="F31" s="6">
        <v>8488745.3499999978</v>
      </c>
      <c r="G31" s="6">
        <v>-176455.64</v>
      </c>
      <c r="H31" s="6">
        <v>4580868.47</v>
      </c>
      <c r="I31" s="6">
        <v>204323.11</v>
      </c>
      <c r="J31" s="6">
        <v>397037.57</v>
      </c>
      <c r="K31" s="6">
        <v>426559.83</v>
      </c>
      <c r="L31" s="6">
        <v>339627.46</v>
      </c>
      <c r="M31" s="6" t="s">
        <v>385</v>
      </c>
      <c r="N31" s="6">
        <v>729753.69</v>
      </c>
      <c r="O31" s="6">
        <v>254955.6</v>
      </c>
      <c r="P31" s="6">
        <v>29297</v>
      </c>
      <c r="Q31" s="6" t="s">
        <v>385</v>
      </c>
      <c r="R31" s="6">
        <v>505407.16</v>
      </c>
      <c r="S31" s="6">
        <v>154216.25</v>
      </c>
      <c r="T31" s="6" t="s">
        <v>385</v>
      </c>
      <c r="U31" s="6"/>
      <c r="V31" s="6">
        <v>138111.79</v>
      </c>
      <c r="W31" s="6" t="s">
        <v>385</v>
      </c>
      <c r="X31" s="6" t="s">
        <v>385</v>
      </c>
      <c r="Y31" s="6" t="s">
        <v>385</v>
      </c>
      <c r="Z31" s="6" t="s">
        <v>385</v>
      </c>
      <c r="AA31" s="6">
        <v>22424.91</v>
      </c>
      <c r="AB31" s="6" t="s">
        <v>385</v>
      </c>
      <c r="AC31" s="6">
        <v>511538.82</v>
      </c>
      <c r="AD31" s="6">
        <v>371079.33</v>
      </c>
      <c r="AE31" s="6" t="s">
        <v>385</v>
      </c>
    </row>
    <row r="32" spans="1:31" x14ac:dyDescent="0.25">
      <c r="A32" s="4" t="s">
        <v>70</v>
      </c>
      <c r="B32" s="5" t="s">
        <v>71</v>
      </c>
      <c r="C32" s="12">
        <f t="shared" si="0"/>
        <v>4592070.68</v>
      </c>
      <c r="D32" s="12">
        <f t="shared" si="1"/>
        <v>4298628</v>
      </c>
      <c r="E32" s="12">
        <f t="shared" si="2"/>
        <v>2480872.4300000002</v>
      </c>
      <c r="F32" s="6">
        <v>4592070.68</v>
      </c>
      <c r="G32" s="6">
        <v>-30880.46</v>
      </c>
      <c r="H32" s="6">
        <v>2511752.89</v>
      </c>
      <c r="I32" s="6">
        <v>134692.85999999999</v>
      </c>
      <c r="J32" s="6">
        <v>116586.94</v>
      </c>
      <c r="K32" s="6">
        <v>158638.26</v>
      </c>
      <c r="L32" s="6">
        <v>228401.29</v>
      </c>
      <c r="M32" s="6">
        <v>39608.06</v>
      </c>
      <c r="N32" s="6">
        <v>477319.33</v>
      </c>
      <c r="O32" s="6">
        <v>312009.49</v>
      </c>
      <c r="P32" s="6">
        <v>11918</v>
      </c>
      <c r="Q32" s="6" t="s">
        <v>385</v>
      </c>
      <c r="R32" s="6">
        <v>278381.34000000003</v>
      </c>
      <c r="S32" s="6">
        <v>60200</v>
      </c>
      <c r="T32" s="6" t="s">
        <v>385</v>
      </c>
      <c r="U32" s="6"/>
      <c r="V32" s="6">
        <v>0</v>
      </c>
      <c r="W32" s="6">
        <v>0</v>
      </c>
      <c r="X32" s="6" t="s">
        <v>385</v>
      </c>
      <c r="Y32" s="6">
        <v>0</v>
      </c>
      <c r="Z32" s="6">
        <v>0</v>
      </c>
      <c r="AA32" s="6">
        <v>46876.61</v>
      </c>
      <c r="AB32" s="6" t="s">
        <v>385</v>
      </c>
      <c r="AC32" s="6">
        <v>0</v>
      </c>
      <c r="AD32" s="6">
        <v>246566.07</v>
      </c>
      <c r="AE32" s="6" t="s">
        <v>385</v>
      </c>
    </row>
    <row r="33" spans="1:31" x14ac:dyDescent="0.25">
      <c r="A33" s="4" t="s">
        <v>72</v>
      </c>
      <c r="B33" s="5" t="s">
        <v>73</v>
      </c>
      <c r="C33" s="12">
        <f t="shared" si="0"/>
        <v>12692627.16</v>
      </c>
      <c r="D33" s="12">
        <f t="shared" si="1"/>
        <v>11663288.090000002</v>
      </c>
      <c r="E33" s="12">
        <f t="shared" si="2"/>
        <v>6108593.3600000003</v>
      </c>
      <c r="F33" s="6">
        <v>12692627.16</v>
      </c>
      <c r="G33" s="6">
        <v>-78162.990000000005</v>
      </c>
      <c r="H33" s="6">
        <v>6186756.3500000006</v>
      </c>
      <c r="I33" s="6">
        <v>282183.18</v>
      </c>
      <c r="J33" s="6">
        <v>572447.69999999995</v>
      </c>
      <c r="K33" s="6">
        <v>1268429.95</v>
      </c>
      <c r="L33" s="6">
        <v>607820.04</v>
      </c>
      <c r="M33" s="6">
        <v>223023.39</v>
      </c>
      <c r="N33" s="6">
        <v>1080723.42</v>
      </c>
      <c r="O33" s="6">
        <v>516509.03</v>
      </c>
      <c r="P33" s="6">
        <v>169921.41</v>
      </c>
      <c r="Q33" s="6" t="s">
        <v>385</v>
      </c>
      <c r="R33" s="6">
        <v>675706.39</v>
      </c>
      <c r="S33" s="6">
        <v>157930.22</v>
      </c>
      <c r="T33" s="6" t="s">
        <v>385</v>
      </c>
      <c r="U33" s="6"/>
      <c r="V33" s="6">
        <v>0</v>
      </c>
      <c r="W33" s="6">
        <v>0</v>
      </c>
      <c r="X33" s="6" t="s">
        <v>385</v>
      </c>
      <c r="Y33" s="6" t="s">
        <v>385</v>
      </c>
      <c r="Z33" s="6">
        <v>0</v>
      </c>
      <c r="AA33" s="6">
        <v>11655.24</v>
      </c>
      <c r="AB33" s="6" t="s">
        <v>385</v>
      </c>
      <c r="AC33" s="6">
        <v>401575.28</v>
      </c>
      <c r="AD33" s="6">
        <v>616108.55000000005</v>
      </c>
      <c r="AE33" s="6" t="s">
        <v>385</v>
      </c>
    </row>
    <row r="34" spans="1:31" x14ac:dyDescent="0.25">
      <c r="A34" s="4" t="s">
        <v>74</v>
      </c>
      <c r="B34" s="5" t="s">
        <v>75</v>
      </c>
      <c r="C34" s="12">
        <f t="shared" si="0"/>
        <v>26800324.999999996</v>
      </c>
      <c r="D34" s="12">
        <f t="shared" si="1"/>
        <v>25044845.399999999</v>
      </c>
      <c r="E34" s="12">
        <f t="shared" si="2"/>
        <v>14337469.389999999</v>
      </c>
      <c r="F34" s="6">
        <v>26800324.999999996</v>
      </c>
      <c r="G34" s="6">
        <v>-145332.5</v>
      </c>
      <c r="H34" s="6">
        <v>14482801.889999999</v>
      </c>
      <c r="I34" s="6">
        <v>1043701.2</v>
      </c>
      <c r="J34" s="6">
        <v>691523.31</v>
      </c>
      <c r="K34" s="6">
        <v>729526.63</v>
      </c>
      <c r="L34" s="6">
        <v>1148179.8400000001</v>
      </c>
      <c r="M34" s="6">
        <v>380467.66</v>
      </c>
      <c r="N34" s="6">
        <v>2251535.16</v>
      </c>
      <c r="O34" s="6">
        <v>2045761.04</v>
      </c>
      <c r="P34" s="6">
        <v>201720.66</v>
      </c>
      <c r="Q34" s="6" t="s">
        <v>385</v>
      </c>
      <c r="R34" s="6">
        <v>1699291.34</v>
      </c>
      <c r="S34" s="6">
        <v>515669.17</v>
      </c>
      <c r="T34" s="6" t="s">
        <v>385</v>
      </c>
      <c r="U34" s="6"/>
      <c r="V34" s="6">
        <v>0</v>
      </c>
      <c r="W34" s="6">
        <v>0</v>
      </c>
      <c r="X34" s="6" t="s">
        <v>385</v>
      </c>
      <c r="Y34" s="6" t="s">
        <v>385</v>
      </c>
      <c r="Z34" s="6" t="s">
        <v>385</v>
      </c>
      <c r="AA34" s="6">
        <v>0</v>
      </c>
      <c r="AB34" s="6" t="s">
        <v>385</v>
      </c>
      <c r="AC34" s="6">
        <v>994752.6</v>
      </c>
      <c r="AD34" s="6">
        <v>760727</v>
      </c>
      <c r="AE34" s="6" t="s">
        <v>385</v>
      </c>
    </row>
    <row r="35" spans="1:31" x14ac:dyDescent="0.25">
      <c r="A35" s="4" t="s">
        <v>76</v>
      </c>
      <c r="B35" s="5" t="s">
        <v>77</v>
      </c>
      <c r="C35" s="12">
        <f t="shared" si="0"/>
        <v>13388954.599999992</v>
      </c>
      <c r="D35" s="12">
        <f t="shared" si="1"/>
        <v>12663712.58</v>
      </c>
      <c r="E35" s="12">
        <f t="shared" si="2"/>
        <v>7601060.040000001</v>
      </c>
      <c r="F35" s="6">
        <v>13388954.599999992</v>
      </c>
      <c r="G35" s="6">
        <v>-56203.47</v>
      </c>
      <c r="H35" s="6">
        <v>7657263.5100000007</v>
      </c>
      <c r="I35" s="6">
        <v>497620.47999999998</v>
      </c>
      <c r="J35" s="6">
        <v>533203.19999999995</v>
      </c>
      <c r="K35" s="6">
        <v>372699.4</v>
      </c>
      <c r="L35" s="6">
        <v>732083.82</v>
      </c>
      <c r="M35" s="6">
        <v>135572.87</v>
      </c>
      <c r="N35" s="6">
        <v>902595.94</v>
      </c>
      <c r="O35" s="6">
        <v>649904.28</v>
      </c>
      <c r="P35" s="6">
        <v>70702.740000000005</v>
      </c>
      <c r="Q35" s="6" t="s">
        <v>385</v>
      </c>
      <c r="R35" s="6">
        <v>961207.38</v>
      </c>
      <c r="S35" s="6">
        <v>207062.43</v>
      </c>
      <c r="T35" s="6" t="s">
        <v>385</v>
      </c>
      <c r="U35" s="6"/>
      <c r="V35" s="6">
        <v>0</v>
      </c>
      <c r="W35" s="6">
        <v>0</v>
      </c>
      <c r="X35" s="6" t="s">
        <v>385</v>
      </c>
      <c r="Y35" s="6">
        <v>0</v>
      </c>
      <c r="Z35" s="6">
        <v>0</v>
      </c>
      <c r="AA35" s="6">
        <v>16915</v>
      </c>
      <c r="AB35" s="6" t="s">
        <v>385</v>
      </c>
      <c r="AC35" s="6">
        <v>609586.02</v>
      </c>
      <c r="AD35" s="6">
        <v>98741</v>
      </c>
      <c r="AE35" s="6" t="s">
        <v>385</v>
      </c>
    </row>
    <row r="36" spans="1:31" x14ac:dyDescent="0.25">
      <c r="A36" s="4" t="s">
        <v>78</v>
      </c>
      <c r="B36" s="5" t="s">
        <v>79</v>
      </c>
      <c r="C36" s="12">
        <f t="shared" si="0"/>
        <v>5217339.88</v>
      </c>
      <c r="D36" s="12">
        <f t="shared" si="1"/>
        <v>4819054.91</v>
      </c>
      <c r="E36" s="12">
        <f t="shared" si="2"/>
        <v>2713014.53</v>
      </c>
      <c r="F36" s="6">
        <v>5217339.88</v>
      </c>
      <c r="G36" s="6">
        <v>-10851.56</v>
      </c>
      <c r="H36" s="6">
        <v>2723866.09</v>
      </c>
      <c r="I36" s="6">
        <v>168687.23</v>
      </c>
      <c r="J36" s="6">
        <v>195985.23</v>
      </c>
      <c r="K36" s="6">
        <v>282003.08</v>
      </c>
      <c r="L36" s="6">
        <v>276969.21000000002</v>
      </c>
      <c r="M36" s="6">
        <v>27263.97</v>
      </c>
      <c r="N36" s="6">
        <v>362631.72</v>
      </c>
      <c r="O36" s="6">
        <v>342518.84</v>
      </c>
      <c r="P36" s="6">
        <v>26001.08</v>
      </c>
      <c r="Q36" s="6" t="s">
        <v>385</v>
      </c>
      <c r="R36" s="6">
        <v>278732.86</v>
      </c>
      <c r="S36" s="6">
        <v>145247.16</v>
      </c>
      <c r="T36" s="6" t="s">
        <v>385</v>
      </c>
      <c r="U36" s="6"/>
      <c r="V36" s="6">
        <v>0</v>
      </c>
      <c r="W36" s="6">
        <v>0</v>
      </c>
      <c r="X36" s="6" t="s">
        <v>385</v>
      </c>
      <c r="Y36" s="6" t="s">
        <v>385</v>
      </c>
      <c r="Z36" s="6" t="s">
        <v>385</v>
      </c>
      <c r="AA36" s="6">
        <v>0</v>
      </c>
      <c r="AB36" s="6" t="s">
        <v>385</v>
      </c>
      <c r="AC36" s="6">
        <v>357176.97</v>
      </c>
      <c r="AD36" s="6">
        <v>41108</v>
      </c>
      <c r="AE36" s="6" t="s">
        <v>385</v>
      </c>
    </row>
    <row r="37" spans="1:31" x14ac:dyDescent="0.25">
      <c r="A37" s="4" t="s">
        <v>80</v>
      </c>
      <c r="B37" s="5" t="s">
        <v>81</v>
      </c>
      <c r="C37" s="12">
        <f t="shared" si="0"/>
        <v>51981631.770000018</v>
      </c>
      <c r="D37" s="12">
        <f t="shared" si="1"/>
        <v>47767396.990000002</v>
      </c>
      <c r="E37" s="12">
        <f t="shared" si="2"/>
        <v>27139387.570000004</v>
      </c>
      <c r="F37" s="6">
        <v>51981631.770000018</v>
      </c>
      <c r="G37" s="6">
        <v>0</v>
      </c>
      <c r="H37" s="6">
        <v>27139387.570000004</v>
      </c>
      <c r="I37" s="6">
        <v>2416999.88</v>
      </c>
      <c r="J37" s="6">
        <v>1748500.45</v>
      </c>
      <c r="K37" s="6">
        <v>666097.23</v>
      </c>
      <c r="L37" s="6">
        <v>1984902.69</v>
      </c>
      <c r="M37" s="6">
        <v>435377.68</v>
      </c>
      <c r="N37" s="6">
        <v>5677633.7199999997</v>
      </c>
      <c r="O37" s="6">
        <v>3002180.84</v>
      </c>
      <c r="P37" s="6">
        <v>595858.5</v>
      </c>
      <c r="Q37" s="6" t="s">
        <v>385</v>
      </c>
      <c r="R37" s="6">
        <v>3286501.94</v>
      </c>
      <c r="S37" s="6">
        <v>813956.49</v>
      </c>
      <c r="T37" s="6" t="s">
        <v>385</v>
      </c>
      <c r="U37" s="6"/>
      <c r="V37" s="6">
        <v>0</v>
      </c>
      <c r="W37" s="6">
        <v>0</v>
      </c>
      <c r="X37" s="6" t="s">
        <v>385</v>
      </c>
      <c r="Y37" s="6">
        <v>5926.97</v>
      </c>
      <c r="Z37" s="6">
        <v>139470</v>
      </c>
      <c r="AA37" s="6">
        <v>1676283.25</v>
      </c>
      <c r="AB37" s="6" t="s">
        <v>385</v>
      </c>
      <c r="AC37" s="6">
        <v>2192554.56</v>
      </c>
      <c r="AD37" s="6">
        <v>200000</v>
      </c>
      <c r="AE37" s="6" t="s">
        <v>385</v>
      </c>
    </row>
    <row r="38" spans="1:31" x14ac:dyDescent="0.25">
      <c r="A38" s="4" t="s">
        <v>82</v>
      </c>
      <c r="B38" s="5" t="s">
        <v>83</v>
      </c>
      <c r="C38" s="12">
        <f t="shared" si="0"/>
        <v>27874894.179999981</v>
      </c>
      <c r="D38" s="12">
        <f t="shared" si="1"/>
        <v>25469279.220000003</v>
      </c>
      <c r="E38" s="12">
        <f t="shared" si="2"/>
        <v>15613568.540000001</v>
      </c>
      <c r="F38" s="6">
        <v>27874894.179999981</v>
      </c>
      <c r="G38" s="6">
        <v>-51759.56</v>
      </c>
      <c r="H38" s="6">
        <v>15665328.100000001</v>
      </c>
      <c r="I38" s="6">
        <v>947362.02</v>
      </c>
      <c r="J38" s="6">
        <v>890392.87</v>
      </c>
      <c r="K38" s="6">
        <v>766922.76</v>
      </c>
      <c r="L38" s="6">
        <v>1320641.18</v>
      </c>
      <c r="M38" s="6">
        <v>165105.42000000001</v>
      </c>
      <c r="N38" s="6">
        <v>2391417.52</v>
      </c>
      <c r="O38" s="6">
        <v>1418984.14</v>
      </c>
      <c r="P38" s="6">
        <v>207772.02</v>
      </c>
      <c r="Q38" s="6" t="s">
        <v>385</v>
      </c>
      <c r="R38" s="6">
        <v>1549442.3</v>
      </c>
      <c r="S38" s="6">
        <v>197670.45</v>
      </c>
      <c r="T38" s="6" t="s">
        <v>385</v>
      </c>
      <c r="U38" s="6"/>
      <c r="V38" s="6">
        <v>40189</v>
      </c>
      <c r="W38" s="6">
        <v>10912.16</v>
      </c>
      <c r="X38" s="6" t="s">
        <v>385</v>
      </c>
      <c r="Y38" s="6" t="s">
        <v>385</v>
      </c>
      <c r="Z38" s="6">
        <v>0</v>
      </c>
      <c r="AA38" s="6">
        <v>1244065.6000000001</v>
      </c>
      <c r="AB38" s="6" t="s">
        <v>385</v>
      </c>
      <c r="AC38" s="6">
        <v>993232.2</v>
      </c>
      <c r="AD38" s="6">
        <v>117216</v>
      </c>
      <c r="AE38" s="6" t="s">
        <v>385</v>
      </c>
    </row>
    <row r="39" spans="1:31" x14ac:dyDescent="0.25">
      <c r="A39" s="4" t="s">
        <v>84</v>
      </c>
      <c r="B39" s="5" t="s">
        <v>85</v>
      </c>
      <c r="C39" s="12">
        <f t="shared" si="0"/>
        <v>26673252.430000007</v>
      </c>
      <c r="D39" s="12">
        <f t="shared" si="1"/>
        <v>24764685.679999996</v>
      </c>
      <c r="E39" s="12">
        <f t="shared" si="2"/>
        <v>13545308.099999996</v>
      </c>
      <c r="F39" s="6">
        <v>26673252.430000007</v>
      </c>
      <c r="G39" s="6">
        <v>-9600.36</v>
      </c>
      <c r="H39" s="6">
        <v>13554908.459999995</v>
      </c>
      <c r="I39" s="6">
        <v>748755.8</v>
      </c>
      <c r="J39" s="6">
        <v>1126321.06</v>
      </c>
      <c r="K39" s="6">
        <v>1196352.8999999999</v>
      </c>
      <c r="L39" s="6">
        <v>1065093.25</v>
      </c>
      <c r="M39" s="6" t="s">
        <v>385</v>
      </c>
      <c r="N39" s="6">
        <v>2614148.83</v>
      </c>
      <c r="O39" s="6">
        <v>1813892.13</v>
      </c>
      <c r="P39" s="6">
        <v>105927.82</v>
      </c>
      <c r="Q39" s="6" t="s">
        <v>385</v>
      </c>
      <c r="R39" s="6">
        <v>1812565.18</v>
      </c>
      <c r="S39" s="6">
        <v>736320.61</v>
      </c>
      <c r="T39" s="6" t="s">
        <v>385</v>
      </c>
      <c r="U39" s="6"/>
      <c r="V39" s="6">
        <v>0</v>
      </c>
      <c r="W39" s="6">
        <v>143737.24</v>
      </c>
      <c r="X39" s="6" t="s">
        <v>385</v>
      </c>
      <c r="Y39" s="6">
        <v>333985.45</v>
      </c>
      <c r="Z39" s="6">
        <v>28152.75</v>
      </c>
      <c r="AA39" s="6">
        <v>138509.13</v>
      </c>
      <c r="AB39" s="6" t="s">
        <v>385</v>
      </c>
      <c r="AC39" s="6">
        <v>824985.18</v>
      </c>
      <c r="AD39" s="6">
        <v>439197</v>
      </c>
      <c r="AE39" s="6" t="s">
        <v>385</v>
      </c>
    </row>
    <row r="40" spans="1:31" x14ac:dyDescent="0.25">
      <c r="A40" s="4" t="s">
        <v>86</v>
      </c>
      <c r="B40" s="5" t="s">
        <v>87</v>
      </c>
      <c r="C40" s="12">
        <f t="shared" si="0"/>
        <v>11302861.199999999</v>
      </c>
      <c r="D40" s="12">
        <f t="shared" si="1"/>
        <v>10118888.289999997</v>
      </c>
      <c r="E40" s="12">
        <f t="shared" si="2"/>
        <v>5550456.0499999998</v>
      </c>
      <c r="F40" s="6">
        <v>11302861.199999999</v>
      </c>
      <c r="G40" s="6">
        <v>0</v>
      </c>
      <c r="H40" s="6">
        <v>5550456.0499999998</v>
      </c>
      <c r="I40" s="6">
        <v>482930.8</v>
      </c>
      <c r="J40" s="6">
        <v>427984.67</v>
      </c>
      <c r="K40" s="6">
        <v>660091.14</v>
      </c>
      <c r="L40" s="6">
        <v>459438.53</v>
      </c>
      <c r="M40" s="6">
        <v>61262.14</v>
      </c>
      <c r="N40" s="6">
        <v>759561.56</v>
      </c>
      <c r="O40" s="6">
        <v>647754.61</v>
      </c>
      <c r="P40" s="6" t="s">
        <v>385</v>
      </c>
      <c r="Q40" s="6" t="s">
        <v>385</v>
      </c>
      <c r="R40" s="6">
        <v>701178.67</v>
      </c>
      <c r="S40" s="6">
        <v>368230.12</v>
      </c>
      <c r="T40" s="6" t="s">
        <v>385</v>
      </c>
      <c r="U40" s="6"/>
      <c r="V40" s="6">
        <v>11130.64</v>
      </c>
      <c r="W40" s="6">
        <v>19981</v>
      </c>
      <c r="X40" s="6" t="s">
        <v>385</v>
      </c>
      <c r="Y40" s="6">
        <v>7910</v>
      </c>
      <c r="Z40" s="6">
        <v>54896</v>
      </c>
      <c r="AA40" s="6">
        <v>228725.91</v>
      </c>
      <c r="AB40" s="6" t="s">
        <v>385</v>
      </c>
      <c r="AC40" s="6">
        <v>349203.36</v>
      </c>
      <c r="AD40" s="6">
        <v>512126</v>
      </c>
      <c r="AE40" s="6" t="s">
        <v>385</v>
      </c>
    </row>
    <row r="41" spans="1:31" x14ac:dyDescent="0.25">
      <c r="A41" s="4" t="s">
        <v>88</v>
      </c>
      <c r="B41" s="5" t="s">
        <v>89</v>
      </c>
      <c r="C41" s="12">
        <f t="shared" si="0"/>
        <v>2279624.52</v>
      </c>
      <c r="D41" s="12">
        <f t="shared" si="1"/>
        <v>2125062.23</v>
      </c>
      <c r="E41" s="12">
        <f t="shared" si="2"/>
        <v>1091455.6000000001</v>
      </c>
      <c r="F41" s="6">
        <v>2279624.52</v>
      </c>
      <c r="G41" s="6">
        <v>2818.5</v>
      </c>
      <c r="H41" s="6">
        <v>1088637.1000000001</v>
      </c>
      <c r="I41" s="6">
        <v>113171.72</v>
      </c>
      <c r="J41" s="6">
        <v>115225.29</v>
      </c>
      <c r="K41" s="6">
        <v>124847.96</v>
      </c>
      <c r="L41" s="6">
        <v>89192.62</v>
      </c>
      <c r="M41" s="6">
        <v>64401.26</v>
      </c>
      <c r="N41" s="6">
        <v>151420.65</v>
      </c>
      <c r="O41" s="6">
        <v>78878.83</v>
      </c>
      <c r="P41" s="6">
        <v>51218.5</v>
      </c>
      <c r="Q41" s="6" t="s">
        <v>385</v>
      </c>
      <c r="R41" s="6">
        <v>156962.18</v>
      </c>
      <c r="S41" s="6">
        <v>88287.62</v>
      </c>
      <c r="T41" s="6" t="s">
        <v>385</v>
      </c>
      <c r="U41" s="6"/>
      <c r="V41" s="6" t="s">
        <v>385</v>
      </c>
      <c r="W41" s="6">
        <v>0</v>
      </c>
      <c r="X41" s="6">
        <v>0</v>
      </c>
      <c r="Y41" s="6" t="s">
        <v>385</v>
      </c>
      <c r="Z41" s="6">
        <v>0</v>
      </c>
      <c r="AA41" s="6">
        <v>29472.99</v>
      </c>
      <c r="AB41" s="6" t="s">
        <v>385</v>
      </c>
      <c r="AC41" s="6">
        <v>103845.88</v>
      </c>
      <c r="AD41" s="6">
        <v>21243.42</v>
      </c>
      <c r="AE41" s="6" t="s">
        <v>385</v>
      </c>
    </row>
    <row r="42" spans="1:31" x14ac:dyDescent="0.25">
      <c r="A42" s="4" t="s">
        <v>90</v>
      </c>
      <c r="B42" s="5" t="s">
        <v>91</v>
      </c>
      <c r="C42" s="12">
        <f t="shared" si="0"/>
        <v>10967376.249999998</v>
      </c>
      <c r="D42" s="12">
        <f t="shared" si="1"/>
        <v>10140191.470000001</v>
      </c>
      <c r="E42" s="12">
        <f t="shared" si="2"/>
        <v>6364589.9799999995</v>
      </c>
      <c r="F42" s="6">
        <v>10967376.249999998</v>
      </c>
      <c r="G42" s="6">
        <v>-28189.200000000001</v>
      </c>
      <c r="H42" s="6">
        <v>6392779.1799999997</v>
      </c>
      <c r="I42" s="6">
        <v>163686.68</v>
      </c>
      <c r="J42" s="6">
        <v>135883.09</v>
      </c>
      <c r="K42" s="6">
        <v>367697.87</v>
      </c>
      <c r="L42" s="6">
        <v>529809.49</v>
      </c>
      <c r="M42" s="6">
        <v>94566.88</v>
      </c>
      <c r="N42" s="6">
        <v>777663.62</v>
      </c>
      <c r="O42" s="6">
        <v>334678.24</v>
      </c>
      <c r="P42" s="6">
        <v>64499.3</v>
      </c>
      <c r="Q42" s="6" t="s">
        <v>385</v>
      </c>
      <c r="R42" s="6">
        <v>925199.16</v>
      </c>
      <c r="S42" s="6">
        <v>381917.16</v>
      </c>
      <c r="T42" s="6" t="s">
        <v>385</v>
      </c>
      <c r="U42" s="6"/>
      <c r="V42" s="6">
        <v>0</v>
      </c>
      <c r="W42" s="6">
        <v>0</v>
      </c>
      <c r="X42" s="6">
        <v>2227.5</v>
      </c>
      <c r="Y42" s="6" t="s">
        <v>385</v>
      </c>
      <c r="Z42" s="6">
        <v>65.2</v>
      </c>
      <c r="AA42" s="6">
        <v>0</v>
      </c>
      <c r="AB42" s="6" t="s">
        <v>385</v>
      </c>
      <c r="AC42" s="6">
        <v>746561.08</v>
      </c>
      <c r="AD42" s="6">
        <v>78331</v>
      </c>
      <c r="AE42" s="6" t="s">
        <v>385</v>
      </c>
    </row>
    <row r="43" spans="1:31" x14ac:dyDescent="0.25">
      <c r="A43" s="4" t="s">
        <v>92</v>
      </c>
      <c r="B43" s="5" t="s">
        <v>93</v>
      </c>
      <c r="C43" s="12">
        <f t="shared" si="0"/>
        <v>33130352.239999987</v>
      </c>
      <c r="D43" s="12">
        <f t="shared" si="1"/>
        <v>30580630.59</v>
      </c>
      <c r="E43" s="12">
        <f t="shared" si="2"/>
        <v>17038435.199999996</v>
      </c>
      <c r="F43" s="6">
        <v>33130352.239999987</v>
      </c>
      <c r="G43" s="6">
        <v>-560324.9</v>
      </c>
      <c r="H43" s="6">
        <v>17598760.099999994</v>
      </c>
      <c r="I43" s="6">
        <v>1454832.62</v>
      </c>
      <c r="J43" s="6">
        <v>1248300.03</v>
      </c>
      <c r="K43" s="6">
        <v>899753.89</v>
      </c>
      <c r="L43" s="6">
        <v>2101087.8199999998</v>
      </c>
      <c r="M43" s="6">
        <v>1000329.4</v>
      </c>
      <c r="N43" s="6">
        <v>3104168.6</v>
      </c>
      <c r="O43" s="6">
        <v>899177.04</v>
      </c>
      <c r="P43" s="6">
        <v>475610.12</v>
      </c>
      <c r="Q43" s="6" t="s">
        <v>385</v>
      </c>
      <c r="R43" s="6">
        <v>1699991.35</v>
      </c>
      <c r="S43" s="6">
        <v>658944.52</v>
      </c>
      <c r="T43" s="6" t="s">
        <v>385</v>
      </c>
      <c r="U43" s="6"/>
      <c r="V43" s="6">
        <v>105604.93</v>
      </c>
      <c r="W43" s="6">
        <v>18880.599999999999</v>
      </c>
      <c r="X43" s="6">
        <v>99139.35</v>
      </c>
      <c r="Y43" s="6">
        <v>0</v>
      </c>
      <c r="Z43" s="6">
        <v>0</v>
      </c>
      <c r="AA43" s="6">
        <v>679634.36</v>
      </c>
      <c r="AB43" s="6" t="s">
        <v>385</v>
      </c>
      <c r="AC43" s="6">
        <v>1226291.52</v>
      </c>
      <c r="AD43" s="6">
        <v>420170.89</v>
      </c>
      <c r="AE43" s="6">
        <v>0</v>
      </c>
    </row>
    <row r="44" spans="1:31" x14ac:dyDescent="0.25">
      <c r="A44" s="4" t="s">
        <v>94</v>
      </c>
      <c r="B44" s="5" t="s">
        <v>95</v>
      </c>
      <c r="C44" s="12">
        <f t="shared" si="0"/>
        <v>8766165.5300000031</v>
      </c>
      <c r="D44" s="12">
        <f t="shared" si="1"/>
        <v>8137550.2800000012</v>
      </c>
      <c r="E44" s="12">
        <f t="shared" si="2"/>
        <v>4831045.4000000004</v>
      </c>
      <c r="F44" s="6">
        <v>8766165.5300000031</v>
      </c>
      <c r="G44" s="6">
        <v>0</v>
      </c>
      <c r="H44" s="6">
        <v>4831045.4000000004</v>
      </c>
      <c r="I44" s="6">
        <v>296837.09999999998</v>
      </c>
      <c r="J44" s="6">
        <v>340117.46</v>
      </c>
      <c r="K44" s="6">
        <v>343042.28</v>
      </c>
      <c r="L44" s="6">
        <v>370713.86</v>
      </c>
      <c r="M44" s="6">
        <v>104988.37</v>
      </c>
      <c r="N44" s="6">
        <v>663049.86</v>
      </c>
      <c r="O44" s="6">
        <v>586561.96</v>
      </c>
      <c r="P44" s="6">
        <v>38724.379999999997</v>
      </c>
      <c r="Q44" s="6" t="s">
        <v>385</v>
      </c>
      <c r="R44" s="6">
        <v>472469.61</v>
      </c>
      <c r="S44" s="6">
        <v>90000</v>
      </c>
      <c r="T44" s="6" t="s">
        <v>385</v>
      </c>
      <c r="U44" s="6"/>
      <c r="V44" s="6" t="s">
        <v>385</v>
      </c>
      <c r="W44" s="6">
        <v>0</v>
      </c>
      <c r="X44" s="6" t="s">
        <v>385</v>
      </c>
      <c r="Y44" s="6" t="s">
        <v>385</v>
      </c>
      <c r="Z44" s="6">
        <v>0</v>
      </c>
      <c r="AA44" s="6">
        <v>173948.75</v>
      </c>
      <c r="AB44" s="6" t="s">
        <v>385</v>
      </c>
      <c r="AC44" s="6">
        <v>291202.5</v>
      </c>
      <c r="AD44" s="6">
        <v>163464</v>
      </c>
      <c r="AE44" s="6" t="s">
        <v>385</v>
      </c>
    </row>
    <row r="45" spans="1:31" x14ac:dyDescent="0.25">
      <c r="A45" s="4" t="s">
        <v>96</v>
      </c>
      <c r="B45" s="5" t="s">
        <v>97</v>
      </c>
      <c r="C45" s="12">
        <f t="shared" si="0"/>
        <v>7345792.1899999967</v>
      </c>
      <c r="D45" s="12">
        <f t="shared" si="1"/>
        <v>6901208.0700000003</v>
      </c>
      <c r="E45" s="12">
        <f t="shared" si="2"/>
        <v>3789016.5</v>
      </c>
      <c r="F45" s="6">
        <v>7345792.1899999967</v>
      </c>
      <c r="G45" s="6">
        <v>-2430</v>
      </c>
      <c r="H45" s="6">
        <v>3791446.5</v>
      </c>
      <c r="I45" s="6">
        <v>250597.36</v>
      </c>
      <c r="J45" s="6">
        <v>317768.59999999998</v>
      </c>
      <c r="K45" s="6">
        <v>577992.48</v>
      </c>
      <c r="L45" s="6">
        <v>277179.92</v>
      </c>
      <c r="M45" s="6">
        <v>140867.85999999999</v>
      </c>
      <c r="N45" s="6">
        <v>513491.31</v>
      </c>
      <c r="O45" s="6">
        <v>420537.48</v>
      </c>
      <c r="P45" s="6">
        <v>43995.11</v>
      </c>
      <c r="Q45" s="6" t="s">
        <v>385</v>
      </c>
      <c r="R45" s="6">
        <v>457066.07</v>
      </c>
      <c r="S45" s="6">
        <v>112695.38</v>
      </c>
      <c r="T45" s="6" t="s">
        <v>385</v>
      </c>
      <c r="U45" s="6"/>
      <c r="V45" s="6" t="s">
        <v>385</v>
      </c>
      <c r="W45" s="6" t="s">
        <v>385</v>
      </c>
      <c r="X45" s="6" t="s">
        <v>385</v>
      </c>
      <c r="Y45" s="6">
        <v>1390</v>
      </c>
      <c r="Z45" s="6" t="s">
        <v>385</v>
      </c>
      <c r="AA45" s="6">
        <v>39112.1</v>
      </c>
      <c r="AB45" s="6" t="s">
        <v>385</v>
      </c>
      <c r="AC45" s="6">
        <v>281240.02</v>
      </c>
      <c r="AD45" s="6">
        <v>122842</v>
      </c>
      <c r="AE45" s="6" t="s">
        <v>385</v>
      </c>
    </row>
    <row r="46" spans="1:31" x14ac:dyDescent="0.25">
      <c r="A46" s="4" t="s">
        <v>98</v>
      </c>
      <c r="B46" s="5" t="s">
        <v>99</v>
      </c>
      <c r="C46" s="12">
        <f t="shared" si="0"/>
        <v>10593164.959999997</v>
      </c>
      <c r="D46" s="12">
        <f t="shared" si="1"/>
        <v>9791808.5300000012</v>
      </c>
      <c r="E46" s="12">
        <f t="shared" si="2"/>
        <v>5676603</v>
      </c>
      <c r="F46" s="6">
        <v>10593164.959999997</v>
      </c>
      <c r="G46" s="6">
        <v>-10974.04</v>
      </c>
      <c r="H46" s="6">
        <v>5687577.04</v>
      </c>
      <c r="I46" s="6">
        <v>276537.98</v>
      </c>
      <c r="J46" s="6">
        <v>512852.47</v>
      </c>
      <c r="K46" s="6">
        <v>429581.41</v>
      </c>
      <c r="L46" s="6">
        <v>506678.69</v>
      </c>
      <c r="M46" s="6">
        <v>73596.45</v>
      </c>
      <c r="N46" s="6">
        <v>947971.37</v>
      </c>
      <c r="O46" s="6">
        <v>346557.93</v>
      </c>
      <c r="P46" s="6">
        <v>156721.07999999999</v>
      </c>
      <c r="Q46" s="6" t="s">
        <v>385</v>
      </c>
      <c r="R46" s="6">
        <v>746409.13</v>
      </c>
      <c r="S46" s="6">
        <v>118299.02</v>
      </c>
      <c r="T46" s="6" t="s">
        <v>385</v>
      </c>
      <c r="U46" s="6"/>
      <c r="V46" s="6" t="s">
        <v>385</v>
      </c>
      <c r="W46" s="6">
        <v>0</v>
      </c>
      <c r="X46" s="6" t="s">
        <v>385</v>
      </c>
      <c r="Y46" s="6">
        <v>0</v>
      </c>
      <c r="Z46" s="6" t="s">
        <v>385</v>
      </c>
      <c r="AA46" s="6">
        <v>4765.08</v>
      </c>
      <c r="AB46" s="6" t="s">
        <v>385</v>
      </c>
      <c r="AC46" s="6">
        <v>172786.21</v>
      </c>
      <c r="AD46" s="6">
        <v>623805.14</v>
      </c>
      <c r="AE46" s="6" t="s">
        <v>385</v>
      </c>
    </row>
    <row r="47" spans="1:31" x14ac:dyDescent="0.25">
      <c r="A47" s="4" t="s">
        <v>100</v>
      </c>
      <c r="B47" s="5" t="s">
        <v>101</v>
      </c>
      <c r="C47" s="12">
        <f t="shared" si="0"/>
        <v>55901301.220000006</v>
      </c>
      <c r="D47" s="12">
        <f t="shared" si="1"/>
        <v>48672019.640000008</v>
      </c>
      <c r="E47" s="12">
        <f t="shared" si="2"/>
        <v>28262158.530000005</v>
      </c>
      <c r="F47" s="6">
        <v>55901301.220000006</v>
      </c>
      <c r="G47" s="6">
        <v>-97250</v>
      </c>
      <c r="H47" s="6">
        <v>28359408.530000005</v>
      </c>
      <c r="I47" s="6">
        <v>1319362.73</v>
      </c>
      <c r="J47" s="6">
        <v>1847099.76</v>
      </c>
      <c r="K47" s="6">
        <v>387361.98</v>
      </c>
      <c r="L47" s="6">
        <v>2890525.23</v>
      </c>
      <c r="M47" s="6">
        <v>762068.7</v>
      </c>
      <c r="N47" s="6">
        <v>5291598.8099999996</v>
      </c>
      <c r="O47" s="6">
        <v>3248090.56</v>
      </c>
      <c r="P47" s="6">
        <v>240295.91</v>
      </c>
      <c r="Q47" s="6" t="s">
        <v>385</v>
      </c>
      <c r="R47" s="6">
        <v>3955837.12</v>
      </c>
      <c r="S47" s="6">
        <v>467620.31</v>
      </c>
      <c r="T47" s="6" t="s">
        <v>385</v>
      </c>
      <c r="U47" s="6"/>
      <c r="V47" s="6" t="s">
        <v>385</v>
      </c>
      <c r="W47" s="6">
        <v>414545.19</v>
      </c>
      <c r="X47" s="6" t="s">
        <v>385</v>
      </c>
      <c r="Y47" s="6">
        <v>0</v>
      </c>
      <c r="Z47" s="6">
        <v>282243.48</v>
      </c>
      <c r="AA47" s="6">
        <v>2054741.2</v>
      </c>
      <c r="AB47" s="6" t="s">
        <v>385</v>
      </c>
      <c r="AC47" s="6">
        <v>3335194.71</v>
      </c>
      <c r="AD47" s="6">
        <v>1142557</v>
      </c>
      <c r="AE47" s="6" t="s">
        <v>385</v>
      </c>
    </row>
    <row r="48" spans="1:31" x14ac:dyDescent="0.25">
      <c r="A48" s="4" t="s">
        <v>102</v>
      </c>
      <c r="B48" s="5" t="s">
        <v>103</v>
      </c>
      <c r="C48" s="12">
        <f t="shared" si="0"/>
        <v>3585220.49</v>
      </c>
      <c r="D48" s="12">
        <f t="shared" si="1"/>
        <v>3386367.9899999998</v>
      </c>
      <c r="E48" s="12">
        <f t="shared" si="2"/>
        <v>2003399.8</v>
      </c>
      <c r="F48" s="6">
        <v>3585220.49</v>
      </c>
      <c r="G48" s="6">
        <v>-47801.5</v>
      </c>
      <c r="H48" s="6">
        <v>2051201.3</v>
      </c>
      <c r="I48" s="6">
        <v>118472.51</v>
      </c>
      <c r="J48" s="6">
        <v>151450.20000000001</v>
      </c>
      <c r="K48" s="6">
        <v>131940.71</v>
      </c>
      <c r="L48" s="6">
        <v>169500.81</v>
      </c>
      <c r="M48" s="6">
        <v>47933.78</v>
      </c>
      <c r="N48" s="6">
        <v>257889.37</v>
      </c>
      <c r="O48" s="6">
        <v>95870.399999999994</v>
      </c>
      <c r="P48" s="6">
        <v>82807.61</v>
      </c>
      <c r="Q48" s="6" t="s">
        <v>385</v>
      </c>
      <c r="R48" s="6">
        <v>263864.03999999998</v>
      </c>
      <c r="S48" s="6">
        <v>63238.76</v>
      </c>
      <c r="T48" s="6" t="s">
        <v>385</v>
      </c>
      <c r="U48" s="6"/>
      <c r="V48" s="6">
        <v>150</v>
      </c>
      <c r="W48" s="6">
        <v>5382.5</v>
      </c>
      <c r="X48" s="6">
        <v>0</v>
      </c>
      <c r="Y48" s="6">
        <v>0</v>
      </c>
      <c r="Z48" s="6">
        <v>0</v>
      </c>
      <c r="AA48" s="6">
        <v>33705.839999999997</v>
      </c>
      <c r="AB48" s="6" t="s">
        <v>385</v>
      </c>
      <c r="AC48" s="6">
        <v>159614.16</v>
      </c>
      <c r="AD48" s="6">
        <v>0</v>
      </c>
      <c r="AE48" s="6" t="s">
        <v>385</v>
      </c>
    </row>
    <row r="49" spans="1:31" x14ac:dyDescent="0.25">
      <c r="A49" s="4" t="s">
        <v>104</v>
      </c>
      <c r="B49" s="5" t="s">
        <v>105</v>
      </c>
      <c r="C49" s="12">
        <f t="shared" si="0"/>
        <v>7415312.4799999995</v>
      </c>
      <c r="D49" s="12">
        <f t="shared" si="1"/>
        <v>6894697.3099999987</v>
      </c>
      <c r="E49" s="12">
        <f t="shared" si="2"/>
        <v>4196790.43</v>
      </c>
      <c r="F49" s="6">
        <v>7415312.4799999995</v>
      </c>
      <c r="G49" s="6">
        <v>-37194.99</v>
      </c>
      <c r="H49" s="6">
        <v>4233985.42</v>
      </c>
      <c r="I49" s="6">
        <v>213246.14</v>
      </c>
      <c r="J49" s="6">
        <v>473513.39</v>
      </c>
      <c r="K49" s="6">
        <v>328206.28999999998</v>
      </c>
      <c r="L49" s="6">
        <v>320495.09000000003</v>
      </c>
      <c r="M49" s="6">
        <v>4504.8</v>
      </c>
      <c r="N49" s="6">
        <v>647193.89</v>
      </c>
      <c r="O49" s="6">
        <v>106230.23</v>
      </c>
      <c r="P49" s="6" t="s">
        <v>385</v>
      </c>
      <c r="Q49" s="6" t="s">
        <v>385</v>
      </c>
      <c r="R49" s="6">
        <v>449806.6</v>
      </c>
      <c r="S49" s="6">
        <v>154710.45000000001</v>
      </c>
      <c r="T49" s="6" t="s">
        <v>385</v>
      </c>
      <c r="U49" s="6"/>
      <c r="V49" s="6" t="s">
        <v>385</v>
      </c>
      <c r="W49" s="6" t="s">
        <v>385</v>
      </c>
      <c r="X49" s="6" t="s">
        <v>385</v>
      </c>
      <c r="Y49" s="6" t="s">
        <v>385</v>
      </c>
      <c r="Z49" s="6" t="s">
        <v>385</v>
      </c>
      <c r="AA49" s="6">
        <v>44640</v>
      </c>
      <c r="AB49" s="6" t="s">
        <v>385</v>
      </c>
      <c r="AC49" s="6">
        <v>345379.17</v>
      </c>
      <c r="AD49" s="6">
        <v>130596</v>
      </c>
      <c r="AE49" s="6" t="s">
        <v>385</v>
      </c>
    </row>
    <row r="50" spans="1:31" x14ac:dyDescent="0.25">
      <c r="A50" s="4" t="s">
        <v>106</v>
      </c>
      <c r="B50" s="5" t="s">
        <v>107</v>
      </c>
      <c r="C50" s="12">
        <f t="shared" si="0"/>
        <v>2640600.31</v>
      </c>
      <c r="D50" s="12">
        <f t="shared" si="1"/>
        <v>2470392.4300000006</v>
      </c>
      <c r="E50" s="12">
        <f t="shared" si="2"/>
        <v>1324053.93</v>
      </c>
      <c r="F50" s="6">
        <v>2640600.31</v>
      </c>
      <c r="G50" s="6">
        <v>-1842.95</v>
      </c>
      <c r="H50" s="6">
        <v>1325896.8799999999</v>
      </c>
      <c r="I50" s="6">
        <v>77551.070000000007</v>
      </c>
      <c r="J50" s="6">
        <v>143182.70000000001</v>
      </c>
      <c r="K50" s="6">
        <v>214264.09</v>
      </c>
      <c r="L50" s="6">
        <v>73917.11</v>
      </c>
      <c r="M50" s="6">
        <v>41064.15</v>
      </c>
      <c r="N50" s="6">
        <v>172258.95</v>
      </c>
      <c r="O50" s="6">
        <v>180510.24</v>
      </c>
      <c r="P50" s="6">
        <v>3476.1</v>
      </c>
      <c r="Q50" s="6" t="s">
        <v>385</v>
      </c>
      <c r="R50" s="6">
        <v>166454.37</v>
      </c>
      <c r="S50" s="6">
        <v>73659.72</v>
      </c>
      <c r="T50" s="6" t="s">
        <v>385</v>
      </c>
      <c r="U50" s="6"/>
      <c r="V50" s="6">
        <v>0</v>
      </c>
      <c r="W50" s="6">
        <v>32500</v>
      </c>
      <c r="X50" s="6" t="s">
        <v>385</v>
      </c>
      <c r="Y50" s="6">
        <v>0</v>
      </c>
      <c r="Z50" s="6">
        <v>50589.88</v>
      </c>
      <c r="AA50" s="6">
        <v>0</v>
      </c>
      <c r="AB50" s="6" t="s">
        <v>385</v>
      </c>
      <c r="AC50" s="6">
        <v>61720</v>
      </c>
      <c r="AD50" s="6">
        <v>25398</v>
      </c>
      <c r="AE50" s="6" t="s">
        <v>385</v>
      </c>
    </row>
    <row r="51" spans="1:31" x14ac:dyDescent="0.25">
      <c r="A51" s="4" t="s">
        <v>108</v>
      </c>
      <c r="B51" s="5" t="s">
        <v>109</v>
      </c>
      <c r="C51" s="12">
        <f t="shared" si="0"/>
        <v>11670422.389999997</v>
      </c>
      <c r="D51" s="12">
        <f t="shared" si="1"/>
        <v>9271361.839999998</v>
      </c>
      <c r="E51" s="12">
        <f t="shared" si="2"/>
        <v>5287224.6500000004</v>
      </c>
      <c r="F51" s="6">
        <v>11670422.389999997</v>
      </c>
      <c r="G51" s="6">
        <v>-12745.79</v>
      </c>
      <c r="H51" s="6">
        <v>5299970.4400000004</v>
      </c>
      <c r="I51" s="6">
        <v>297902.56</v>
      </c>
      <c r="J51" s="6">
        <v>405565.64</v>
      </c>
      <c r="K51" s="6">
        <v>382623.76</v>
      </c>
      <c r="L51" s="6">
        <v>365830.87</v>
      </c>
      <c r="M51" s="6">
        <v>62498.83</v>
      </c>
      <c r="N51" s="6">
        <v>779970.26</v>
      </c>
      <c r="O51" s="6">
        <v>811586.47</v>
      </c>
      <c r="P51" s="6">
        <v>28843.95</v>
      </c>
      <c r="Q51" s="6" t="s">
        <v>385</v>
      </c>
      <c r="R51" s="6">
        <v>668668.37</v>
      </c>
      <c r="S51" s="6">
        <v>180646.48</v>
      </c>
      <c r="T51" s="6" t="s">
        <v>385</v>
      </c>
      <c r="U51" s="6"/>
      <c r="V51" s="6">
        <v>0</v>
      </c>
      <c r="W51" s="6">
        <v>0</v>
      </c>
      <c r="X51" s="6" t="s">
        <v>385</v>
      </c>
      <c r="Y51" s="6">
        <v>0</v>
      </c>
      <c r="Z51" s="6">
        <v>0</v>
      </c>
      <c r="AA51" s="6">
        <v>0</v>
      </c>
      <c r="AB51" s="6" t="s">
        <v>385</v>
      </c>
      <c r="AC51" s="6">
        <v>256036.85</v>
      </c>
      <c r="AD51" s="6">
        <v>2143023.7000000002</v>
      </c>
      <c r="AE51" s="6" t="s">
        <v>385</v>
      </c>
    </row>
    <row r="52" spans="1:31" x14ac:dyDescent="0.25">
      <c r="A52" s="4" t="s">
        <v>110</v>
      </c>
      <c r="B52" s="5" t="s">
        <v>111</v>
      </c>
      <c r="C52" s="12">
        <f t="shared" si="0"/>
        <v>11199725.099999996</v>
      </c>
      <c r="D52" s="12">
        <f t="shared" si="1"/>
        <v>10471749.26</v>
      </c>
      <c r="E52" s="12">
        <f t="shared" si="2"/>
        <v>6086200.919999999</v>
      </c>
      <c r="F52" s="6">
        <v>11199725.099999996</v>
      </c>
      <c r="G52" s="6">
        <v>0</v>
      </c>
      <c r="H52" s="6">
        <v>6086200.919999999</v>
      </c>
      <c r="I52" s="6">
        <v>351003.11</v>
      </c>
      <c r="J52" s="6">
        <v>553891.59</v>
      </c>
      <c r="K52" s="6">
        <v>343064.21</v>
      </c>
      <c r="L52" s="6">
        <v>534026.5</v>
      </c>
      <c r="M52" s="6">
        <v>77103.460000000006</v>
      </c>
      <c r="N52" s="6">
        <v>1406732.12</v>
      </c>
      <c r="O52" s="6">
        <v>280231.28000000003</v>
      </c>
      <c r="P52" s="6">
        <v>203575.35</v>
      </c>
      <c r="Q52" s="6" t="s">
        <v>385</v>
      </c>
      <c r="R52" s="6">
        <v>516957.82</v>
      </c>
      <c r="S52" s="6">
        <v>118962.9</v>
      </c>
      <c r="T52" s="6">
        <v>0</v>
      </c>
      <c r="U52" s="6"/>
      <c r="V52" s="6" t="s">
        <v>385</v>
      </c>
      <c r="W52" s="6" t="s">
        <v>385</v>
      </c>
      <c r="X52" s="6" t="s">
        <v>385</v>
      </c>
      <c r="Y52" s="6" t="s">
        <v>385</v>
      </c>
      <c r="Z52" s="6">
        <v>0</v>
      </c>
      <c r="AA52" s="6">
        <v>0</v>
      </c>
      <c r="AB52" s="6" t="s">
        <v>385</v>
      </c>
      <c r="AC52" s="6">
        <v>490975.84</v>
      </c>
      <c r="AD52" s="6">
        <v>237000</v>
      </c>
      <c r="AE52" s="6" t="s">
        <v>385</v>
      </c>
    </row>
    <row r="53" spans="1:31" x14ac:dyDescent="0.25">
      <c r="A53" s="4" t="s">
        <v>112</v>
      </c>
      <c r="B53" s="5" t="s">
        <v>113</v>
      </c>
      <c r="C53" s="12">
        <f t="shared" si="0"/>
        <v>7460856.6300000008</v>
      </c>
      <c r="D53" s="12">
        <f t="shared" si="1"/>
        <v>7067755.0600000005</v>
      </c>
      <c r="E53" s="12">
        <f t="shared" si="2"/>
        <v>3831220.36</v>
      </c>
      <c r="F53" s="6">
        <v>7460856.6300000008</v>
      </c>
      <c r="G53" s="6" t="s">
        <v>385</v>
      </c>
      <c r="H53" s="6">
        <v>3831220.36</v>
      </c>
      <c r="I53" s="6">
        <v>151169.01999999999</v>
      </c>
      <c r="J53" s="6">
        <v>198097.92000000001</v>
      </c>
      <c r="K53" s="6">
        <v>665131.27</v>
      </c>
      <c r="L53" s="6">
        <v>300598.02</v>
      </c>
      <c r="M53" s="6" t="s">
        <v>385</v>
      </c>
      <c r="N53" s="6">
        <v>611710.81999999995</v>
      </c>
      <c r="O53" s="6">
        <v>579618.04</v>
      </c>
      <c r="P53" s="6">
        <v>82743.11</v>
      </c>
      <c r="Q53" s="6" t="s">
        <v>385</v>
      </c>
      <c r="R53" s="6">
        <v>489602.08</v>
      </c>
      <c r="S53" s="6">
        <v>157864.42000000001</v>
      </c>
      <c r="T53" s="6" t="s">
        <v>385</v>
      </c>
      <c r="U53" s="6"/>
      <c r="V53" s="6">
        <v>0</v>
      </c>
      <c r="W53" s="6">
        <v>0</v>
      </c>
      <c r="X53" s="6" t="s">
        <v>385</v>
      </c>
      <c r="Y53" s="6">
        <v>0</v>
      </c>
      <c r="Z53" s="6">
        <v>63877.8</v>
      </c>
      <c r="AA53" s="6">
        <v>57028</v>
      </c>
      <c r="AB53" s="6" t="s">
        <v>385</v>
      </c>
      <c r="AC53" s="6">
        <v>244156.77</v>
      </c>
      <c r="AD53" s="6">
        <v>28039</v>
      </c>
      <c r="AE53" s="6" t="s">
        <v>385</v>
      </c>
    </row>
    <row r="54" spans="1:31" x14ac:dyDescent="0.25">
      <c r="A54" s="4" t="s">
        <v>114</v>
      </c>
      <c r="B54" s="5" t="s">
        <v>115</v>
      </c>
      <c r="C54" s="12">
        <f t="shared" si="0"/>
        <v>3256023.72</v>
      </c>
      <c r="D54" s="12">
        <f t="shared" si="1"/>
        <v>3065908.2300000004</v>
      </c>
      <c r="E54" s="12">
        <f t="shared" si="2"/>
        <v>1749417.9500000002</v>
      </c>
      <c r="F54" s="6">
        <v>3256023.72</v>
      </c>
      <c r="G54" s="6">
        <v>-10440.67</v>
      </c>
      <c r="H54" s="6">
        <v>1759858.62</v>
      </c>
      <c r="I54" s="6">
        <v>37997.56</v>
      </c>
      <c r="J54" s="6">
        <v>181382.17</v>
      </c>
      <c r="K54" s="6">
        <v>234955.41</v>
      </c>
      <c r="L54" s="6">
        <v>222027.1</v>
      </c>
      <c r="M54" s="6">
        <v>3710.14</v>
      </c>
      <c r="N54" s="6">
        <v>289313.05</v>
      </c>
      <c r="O54" s="6">
        <v>84270.16</v>
      </c>
      <c r="P54" s="6">
        <v>14567.89</v>
      </c>
      <c r="Q54" s="6" t="s">
        <v>385</v>
      </c>
      <c r="R54" s="6">
        <v>182299.15</v>
      </c>
      <c r="S54" s="6">
        <v>65967.649999999994</v>
      </c>
      <c r="T54" s="6" t="s">
        <v>385</v>
      </c>
      <c r="U54" s="6"/>
      <c r="V54" s="6" t="s">
        <v>385</v>
      </c>
      <c r="W54" s="6">
        <v>0</v>
      </c>
      <c r="X54" s="6" t="s">
        <v>385</v>
      </c>
      <c r="Y54" s="6">
        <v>0</v>
      </c>
      <c r="Z54" s="6" t="s">
        <v>385</v>
      </c>
      <c r="AA54" s="6">
        <v>8072.89</v>
      </c>
      <c r="AB54" s="6" t="s">
        <v>385</v>
      </c>
      <c r="AC54" s="6">
        <v>116452.76</v>
      </c>
      <c r="AD54" s="6">
        <v>65589.84</v>
      </c>
      <c r="AE54" s="6" t="s">
        <v>385</v>
      </c>
    </row>
    <row r="55" spans="1:31" x14ac:dyDescent="0.25">
      <c r="A55" s="4" t="s">
        <v>116</v>
      </c>
      <c r="B55" s="5" t="s">
        <v>117</v>
      </c>
      <c r="C55" s="12">
        <f t="shared" si="0"/>
        <v>11779129.360000003</v>
      </c>
      <c r="D55" s="12">
        <f t="shared" si="1"/>
        <v>10550145.639999997</v>
      </c>
      <c r="E55" s="12">
        <f t="shared" si="2"/>
        <v>6221142.2799999993</v>
      </c>
      <c r="F55" s="6">
        <v>11779129.360000003</v>
      </c>
      <c r="G55" s="6">
        <v>-19860</v>
      </c>
      <c r="H55" s="6">
        <v>6241002.2799999993</v>
      </c>
      <c r="I55" s="6">
        <v>243122.51</v>
      </c>
      <c r="J55" s="6">
        <v>214992.27</v>
      </c>
      <c r="K55" s="6">
        <v>1032705.35</v>
      </c>
      <c r="L55" s="6">
        <v>721350.25</v>
      </c>
      <c r="M55" s="6" t="s">
        <v>385</v>
      </c>
      <c r="N55" s="6">
        <v>1254030.22</v>
      </c>
      <c r="O55" s="6">
        <v>143425.79</v>
      </c>
      <c r="P55" s="6" t="s">
        <v>385</v>
      </c>
      <c r="Q55" s="6" t="s">
        <v>385</v>
      </c>
      <c r="R55" s="6">
        <v>611037.86</v>
      </c>
      <c r="S55" s="6">
        <v>108339.11</v>
      </c>
      <c r="T55" s="6" t="s">
        <v>385</v>
      </c>
      <c r="U55" s="6"/>
      <c r="V55" s="6" t="s">
        <v>385</v>
      </c>
      <c r="W55" s="6" t="s">
        <v>385</v>
      </c>
      <c r="X55" s="6" t="s">
        <v>385</v>
      </c>
      <c r="Y55" s="6" t="s">
        <v>385</v>
      </c>
      <c r="Z55" s="6" t="s">
        <v>385</v>
      </c>
      <c r="AA55" s="6">
        <v>399079.35</v>
      </c>
      <c r="AB55" s="6" t="s">
        <v>385</v>
      </c>
      <c r="AC55" s="6">
        <v>590704.38</v>
      </c>
      <c r="AD55" s="6">
        <v>239199.99</v>
      </c>
      <c r="AE55" s="6" t="s">
        <v>385</v>
      </c>
    </row>
    <row r="56" spans="1:31" x14ac:dyDescent="0.25">
      <c r="A56" s="4" t="s">
        <v>118</v>
      </c>
      <c r="B56" s="5" t="s">
        <v>119</v>
      </c>
      <c r="C56" s="12">
        <f t="shared" si="0"/>
        <v>15258315.600000001</v>
      </c>
      <c r="D56" s="12">
        <f t="shared" si="1"/>
        <v>14035585.989999998</v>
      </c>
      <c r="E56" s="12">
        <f t="shared" si="2"/>
        <v>8646333.4900000002</v>
      </c>
      <c r="F56" s="6">
        <v>15258315.600000001</v>
      </c>
      <c r="G56" s="6">
        <v>-47296</v>
      </c>
      <c r="H56" s="6">
        <v>8693629.4900000002</v>
      </c>
      <c r="I56" s="6">
        <v>623507.77</v>
      </c>
      <c r="J56" s="6">
        <v>558304.09</v>
      </c>
      <c r="K56" s="6">
        <v>385369.13</v>
      </c>
      <c r="L56" s="6">
        <v>586206.6</v>
      </c>
      <c r="M56" s="6">
        <v>86203.45</v>
      </c>
      <c r="N56" s="6">
        <v>1085341.58</v>
      </c>
      <c r="O56" s="6">
        <v>834880.35</v>
      </c>
      <c r="P56" s="6">
        <v>97376.03</v>
      </c>
      <c r="Q56" s="6" t="s">
        <v>385</v>
      </c>
      <c r="R56" s="6">
        <v>801597.84</v>
      </c>
      <c r="S56" s="6">
        <v>330465.65999999997</v>
      </c>
      <c r="T56" s="6" t="s">
        <v>385</v>
      </c>
      <c r="U56" s="6"/>
      <c r="V56" s="6">
        <v>0</v>
      </c>
      <c r="W56" s="6">
        <v>0</v>
      </c>
      <c r="X56" s="6">
        <v>0</v>
      </c>
      <c r="Y56" s="6">
        <v>163847.16</v>
      </c>
      <c r="Z56" s="6">
        <v>39874.46</v>
      </c>
      <c r="AA56" s="6">
        <v>45380.59</v>
      </c>
      <c r="AB56" s="6" t="s">
        <v>385</v>
      </c>
      <c r="AC56" s="6">
        <v>914875.4</v>
      </c>
      <c r="AD56" s="6">
        <v>58752</v>
      </c>
      <c r="AE56" s="6" t="s">
        <v>385</v>
      </c>
    </row>
    <row r="57" spans="1:31" x14ac:dyDescent="0.25">
      <c r="A57" s="4" t="s">
        <v>120</v>
      </c>
      <c r="B57" s="5" t="s">
        <v>121</v>
      </c>
      <c r="C57" s="12">
        <f t="shared" si="0"/>
        <v>3794596.95</v>
      </c>
      <c r="D57" s="12">
        <f t="shared" si="1"/>
        <v>3288928.74</v>
      </c>
      <c r="E57" s="12">
        <f t="shared" si="2"/>
        <v>1757076.81</v>
      </c>
      <c r="F57" s="6">
        <v>3794596.95</v>
      </c>
      <c r="G57" s="6">
        <v>-21934.7</v>
      </c>
      <c r="H57" s="6">
        <v>1779011.51</v>
      </c>
      <c r="I57" s="6">
        <v>136244.19</v>
      </c>
      <c r="J57" s="6">
        <v>194353.02</v>
      </c>
      <c r="K57" s="6">
        <v>144335.74</v>
      </c>
      <c r="L57" s="6">
        <v>157353.74</v>
      </c>
      <c r="M57" s="6">
        <v>166830.47</v>
      </c>
      <c r="N57" s="6">
        <v>302803.03999999998</v>
      </c>
      <c r="O57" s="6">
        <v>146103.01999999999</v>
      </c>
      <c r="P57" s="6" t="s">
        <v>385</v>
      </c>
      <c r="Q57" s="6" t="s">
        <v>385</v>
      </c>
      <c r="R57" s="6">
        <v>228228.71</v>
      </c>
      <c r="S57" s="6">
        <v>55600</v>
      </c>
      <c r="T57" s="6" t="s">
        <v>385</v>
      </c>
      <c r="U57" s="6"/>
      <c r="V57" s="6" t="s">
        <v>385</v>
      </c>
      <c r="W57" s="6">
        <v>0</v>
      </c>
      <c r="X57" s="6" t="s">
        <v>385</v>
      </c>
      <c r="Y57" s="6" t="s">
        <v>385</v>
      </c>
      <c r="Z57" s="6">
        <v>0</v>
      </c>
      <c r="AA57" s="6">
        <v>0</v>
      </c>
      <c r="AB57" s="6" t="s">
        <v>385</v>
      </c>
      <c r="AC57" s="6">
        <v>57916.21</v>
      </c>
      <c r="AD57" s="6">
        <v>447752</v>
      </c>
      <c r="AE57" s="6" t="s">
        <v>385</v>
      </c>
    </row>
    <row r="58" spans="1:31" x14ac:dyDescent="0.25">
      <c r="A58" s="4" t="s">
        <v>122</v>
      </c>
      <c r="B58" s="5" t="s">
        <v>123</v>
      </c>
      <c r="C58" s="12">
        <f t="shared" si="0"/>
        <v>216848400.81999996</v>
      </c>
      <c r="D58" s="12">
        <f t="shared" si="1"/>
        <v>203749377.28000003</v>
      </c>
      <c r="E58" s="12">
        <f t="shared" si="2"/>
        <v>109207387.00000001</v>
      </c>
      <c r="F58" s="6">
        <v>216848400.81999996</v>
      </c>
      <c r="G58" s="6">
        <v>0</v>
      </c>
      <c r="H58" s="6">
        <v>109207387.00000001</v>
      </c>
      <c r="I58" s="6">
        <v>7354663.3800000008</v>
      </c>
      <c r="J58" s="6">
        <v>15038905.380000005</v>
      </c>
      <c r="K58" s="6">
        <v>1578349.18</v>
      </c>
      <c r="L58" s="6">
        <v>9855523.2100000009</v>
      </c>
      <c r="M58" s="6">
        <v>7835640.8300000001</v>
      </c>
      <c r="N58" s="6">
        <v>24142507.039999999</v>
      </c>
      <c r="O58" s="6">
        <v>9253643.0300000012</v>
      </c>
      <c r="P58" s="6">
        <v>8022373.54</v>
      </c>
      <c r="Q58" s="6" t="s">
        <v>385</v>
      </c>
      <c r="R58" s="6">
        <v>9716902.0500000026</v>
      </c>
      <c r="S58" s="6">
        <v>1743482.64</v>
      </c>
      <c r="T58" s="6" t="s">
        <v>385</v>
      </c>
      <c r="U58" s="6"/>
      <c r="V58" s="6">
        <v>0</v>
      </c>
      <c r="W58" s="6" t="s">
        <v>385</v>
      </c>
      <c r="X58" s="6" t="s">
        <v>385</v>
      </c>
      <c r="Y58" s="6" t="s">
        <v>385</v>
      </c>
      <c r="Z58" s="6">
        <v>16613.099999999999</v>
      </c>
      <c r="AA58" s="6">
        <v>316399.40000000002</v>
      </c>
      <c r="AB58" s="6" t="s">
        <v>385</v>
      </c>
      <c r="AC58" s="6">
        <v>6087473.04</v>
      </c>
      <c r="AD58" s="6">
        <v>6678538</v>
      </c>
      <c r="AE58" s="6">
        <v>0</v>
      </c>
    </row>
    <row r="59" spans="1:31" x14ac:dyDescent="0.25">
      <c r="A59" s="4" t="s">
        <v>124</v>
      </c>
      <c r="B59" s="5" t="s">
        <v>125</v>
      </c>
      <c r="C59" s="12">
        <f t="shared" si="0"/>
        <v>14227868.810000001</v>
      </c>
      <c r="D59" s="12">
        <f t="shared" si="1"/>
        <v>13152193.929999998</v>
      </c>
      <c r="E59" s="12">
        <f t="shared" si="2"/>
        <v>8311870.0999999978</v>
      </c>
      <c r="F59" s="6">
        <v>14227868.810000001</v>
      </c>
      <c r="G59" s="6">
        <v>0</v>
      </c>
      <c r="H59" s="6">
        <v>8311870.0999999978</v>
      </c>
      <c r="I59" s="6">
        <v>314190.08000000002</v>
      </c>
      <c r="J59" s="6">
        <v>546443.19999999995</v>
      </c>
      <c r="K59" s="6">
        <v>793591.75</v>
      </c>
      <c r="L59" s="6">
        <v>574676.54</v>
      </c>
      <c r="M59" s="6">
        <v>19314.810000000001</v>
      </c>
      <c r="N59" s="6">
        <v>975225.93</v>
      </c>
      <c r="O59" s="6">
        <v>661342.41</v>
      </c>
      <c r="P59" s="6">
        <v>64081.34</v>
      </c>
      <c r="Q59" s="6" t="s">
        <v>385</v>
      </c>
      <c r="R59" s="6">
        <v>712859.71</v>
      </c>
      <c r="S59" s="6">
        <v>178598.06</v>
      </c>
      <c r="T59" s="6" t="s">
        <v>385</v>
      </c>
      <c r="U59" s="6"/>
      <c r="V59" s="6" t="s">
        <v>385</v>
      </c>
      <c r="W59" s="6">
        <v>0</v>
      </c>
      <c r="X59" s="6" t="s">
        <v>385</v>
      </c>
      <c r="Y59" s="6" t="s">
        <v>385</v>
      </c>
      <c r="Z59" s="6">
        <v>224826.81</v>
      </c>
      <c r="AA59" s="6">
        <v>117077.85</v>
      </c>
      <c r="AB59" s="6" t="s">
        <v>385</v>
      </c>
      <c r="AC59" s="6">
        <v>496545.22</v>
      </c>
      <c r="AD59" s="6">
        <v>237225</v>
      </c>
      <c r="AE59" s="6" t="s">
        <v>385</v>
      </c>
    </row>
    <row r="60" spans="1:31" x14ac:dyDescent="0.25">
      <c r="A60" s="4" t="s">
        <v>126</v>
      </c>
      <c r="B60" s="5" t="s">
        <v>127</v>
      </c>
      <c r="C60" s="12">
        <f t="shared" si="0"/>
        <v>39856669.400000006</v>
      </c>
      <c r="D60" s="12">
        <f t="shared" si="1"/>
        <v>36820892.980000004</v>
      </c>
      <c r="E60" s="12">
        <f t="shared" si="2"/>
        <v>20823598.140000001</v>
      </c>
      <c r="F60" s="6">
        <v>39856669.400000006</v>
      </c>
      <c r="G60" s="6">
        <v>-202774.06</v>
      </c>
      <c r="H60" s="6">
        <v>21026372.199999999</v>
      </c>
      <c r="I60" s="6">
        <v>793481.69</v>
      </c>
      <c r="J60" s="6">
        <v>1512108.44</v>
      </c>
      <c r="K60" s="6">
        <v>2210096.1800000002</v>
      </c>
      <c r="L60" s="6">
        <v>1269734.07</v>
      </c>
      <c r="M60" s="6">
        <v>156140.4</v>
      </c>
      <c r="N60" s="6">
        <v>3731018.93</v>
      </c>
      <c r="O60" s="6">
        <v>2719703.32</v>
      </c>
      <c r="P60" s="6">
        <v>193202.65</v>
      </c>
      <c r="Q60" s="6" t="s">
        <v>385</v>
      </c>
      <c r="R60" s="6">
        <v>2533454.3199999998</v>
      </c>
      <c r="S60" s="6">
        <v>878354.84</v>
      </c>
      <c r="T60" s="6" t="s">
        <v>385</v>
      </c>
      <c r="U60" s="6"/>
      <c r="V60" s="6">
        <v>0</v>
      </c>
      <c r="W60" s="6">
        <v>0</v>
      </c>
      <c r="X60" s="6">
        <v>0</v>
      </c>
      <c r="Y60" s="6">
        <v>478885.1</v>
      </c>
      <c r="Z60" s="6">
        <v>0</v>
      </c>
      <c r="AA60" s="6">
        <v>0</v>
      </c>
      <c r="AB60" s="6" t="s">
        <v>385</v>
      </c>
      <c r="AC60" s="6">
        <v>1826191.59</v>
      </c>
      <c r="AD60" s="6">
        <v>730699.73</v>
      </c>
      <c r="AE60" s="6" t="s">
        <v>385</v>
      </c>
    </row>
    <row r="61" spans="1:31" x14ac:dyDescent="0.25">
      <c r="A61" s="4" t="s">
        <v>128</v>
      </c>
      <c r="B61" s="5" t="s">
        <v>129</v>
      </c>
      <c r="C61" s="12">
        <f t="shared" si="0"/>
        <v>12785666.58</v>
      </c>
      <c r="D61" s="12">
        <f t="shared" si="1"/>
        <v>11370516.68</v>
      </c>
      <c r="E61" s="12">
        <f t="shared" si="2"/>
        <v>6899307.1200000001</v>
      </c>
      <c r="F61" s="6">
        <v>12785666.58</v>
      </c>
      <c r="G61" s="6">
        <v>0</v>
      </c>
      <c r="H61" s="6">
        <v>6899307.1200000001</v>
      </c>
      <c r="I61" s="6">
        <v>480166.56</v>
      </c>
      <c r="J61" s="6">
        <v>732674.37</v>
      </c>
      <c r="K61" s="6">
        <v>561904.47</v>
      </c>
      <c r="L61" s="6">
        <v>762154.25</v>
      </c>
      <c r="M61" s="6">
        <v>62777.51</v>
      </c>
      <c r="N61" s="6">
        <v>1013326.59</v>
      </c>
      <c r="O61" s="6">
        <v>115372.25</v>
      </c>
      <c r="P61" s="6">
        <v>185979.01</v>
      </c>
      <c r="Q61" s="6" t="s">
        <v>385</v>
      </c>
      <c r="R61" s="6">
        <v>556854.55000000005</v>
      </c>
      <c r="S61" s="6" t="s">
        <v>385</v>
      </c>
      <c r="T61" s="6" t="s">
        <v>385</v>
      </c>
      <c r="U61" s="6"/>
      <c r="V61" s="6">
        <v>275548.82</v>
      </c>
      <c r="W61" s="6">
        <v>0</v>
      </c>
      <c r="X61" s="6">
        <v>68332.960000000006</v>
      </c>
      <c r="Y61" s="6">
        <v>0</v>
      </c>
      <c r="Z61" s="6">
        <v>68828.86</v>
      </c>
      <c r="AA61" s="6">
        <v>345917.92</v>
      </c>
      <c r="AB61" s="6" t="s">
        <v>385</v>
      </c>
      <c r="AC61" s="6">
        <v>528239.34</v>
      </c>
      <c r="AD61" s="6">
        <v>128282</v>
      </c>
      <c r="AE61" s="6" t="s">
        <v>385</v>
      </c>
    </row>
    <row r="62" spans="1:31" x14ac:dyDescent="0.25">
      <c r="A62" s="4" t="s">
        <v>130</v>
      </c>
      <c r="B62" s="5" t="s">
        <v>131</v>
      </c>
      <c r="C62" s="12">
        <f t="shared" si="0"/>
        <v>5592595.5600000005</v>
      </c>
      <c r="D62" s="12">
        <f t="shared" si="1"/>
        <v>5425377.9199999999</v>
      </c>
      <c r="E62" s="12">
        <f t="shared" si="2"/>
        <v>3329908.89</v>
      </c>
      <c r="F62" s="6">
        <v>5592595.5600000005</v>
      </c>
      <c r="G62" s="6">
        <v>-9676.5499999999993</v>
      </c>
      <c r="H62" s="6">
        <v>3339585.44</v>
      </c>
      <c r="I62" s="6">
        <v>274467.78000000003</v>
      </c>
      <c r="J62" s="6">
        <v>207919.1</v>
      </c>
      <c r="K62" s="6">
        <v>225150.47</v>
      </c>
      <c r="L62" s="6">
        <v>274105.31</v>
      </c>
      <c r="M62" s="6">
        <v>171385.15</v>
      </c>
      <c r="N62" s="6">
        <v>455700.54</v>
      </c>
      <c r="O62" s="6">
        <v>93048.960000000006</v>
      </c>
      <c r="P62" s="6">
        <v>19744.54</v>
      </c>
      <c r="Q62" s="6" t="s">
        <v>385</v>
      </c>
      <c r="R62" s="6">
        <v>238752.06</v>
      </c>
      <c r="S62" s="6">
        <v>135195.12</v>
      </c>
      <c r="T62" s="6" t="s">
        <v>385</v>
      </c>
      <c r="U62" s="6"/>
      <c r="V62" s="6" t="s">
        <v>385</v>
      </c>
      <c r="W62" s="6">
        <v>0</v>
      </c>
      <c r="X62" s="6" t="s">
        <v>385</v>
      </c>
      <c r="Y62" s="6" t="s">
        <v>385</v>
      </c>
      <c r="Z62" s="6" t="s">
        <v>385</v>
      </c>
      <c r="AA62" s="6">
        <v>7136.79</v>
      </c>
      <c r="AB62" s="6" t="s">
        <v>385</v>
      </c>
      <c r="AC62" s="6">
        <v>160080.85</v>
      </c>
      <c r="AD62" s="6">
        <v>0</v>
      </c>
      <c r="AE62" s="6" t="s">
        <v>385</v>
      </c>
    </row>
    <row r="63" spans="1:31" x14ac:dyDescent="0.25">
      <c r="A63" s="4" t="s">
        <v>132</v>
      </c>
      <c r="B63" s="5" t="s">
        <v>133</v>
      </c>
      <c r="C63" s="12">
        <f t="shared" si="0"/>
        <v>29458511.920000006</v>
      </c>
      <c r="D63" s="12">
        <f t="shared" si="1"/>
        <v>26851226.979999997</v>
      </c>
      <c r="E63" s="12">
        <f t="shared" si="2"/>
        <v>15939166.629999997</v>
      </c>
      <c r="F63" s="6">
        <v>29458511.920000006</v>
      </c>
      <c r="G63" s="6">
        <v>-27582.61</v>
      </c>
      <c r="H63" s="6">
        <v>15966749.239999996</v>
      </c>
      <c r="I63" s="6">
        <v>1011736.3</v>
      </c>
      <c r="J63" s="6">
        <v>1436029.68</v>
      </c>
      <c r="K63" s="6">
        <v>702524.56</v>
      </c>
      <c r="L63" s="6">
        <v>1715192.34</v>
      </c>
      <c r="M63" s="6">
        <v>159983.57</v>
      </c>
      <c r="N63" s="6">
        <v>2557911.77</v>
      </c>
      <c r="O63" s="6">
        <v>1509715.66</v>
      </c>
      <c r="P63" s="6">
        <v>184939.57</v>
      </c>
      <c r="Q63" s="6" t="s">
        <v>385</v>
      </c>
      <c r="R63" s="6">
        <v>1484414.1</v>
      </c>
      <c r="S63" s="6">
        <v>149612.79999999999</v>
      </c>
      <c r="T63" s="6" t="s">
        <v>385</v>
      </c>
      <c r="U63" s="6"/>
      <c r="V63" s="6">
        <v>0</v>
      </c>
      <c r="W63" s="6">
        <v>45280</v>
      </c>
      <c r="X63" s="6" t="s">
        <v>385</v>
      </c>
      <c r="Y63" s="6">
        <v>0</v>
      </c>
      <c r="Z63" s="6">
        <v>0</v>
      </c>
      <c r="AA63" s="6">
        <v>0</v>
      </c>
      <c r="AB63" s="6" t="s">
        <v>385</v>
      </c>
      <c r="AC63" s="6">
        <v>1638259.77</v>
      </c>
      <c r="AD63" s="6">
        <v>923745.17</v>
      </c>
      <c r="AE63" s="6" t="s">
        <v>385</v>
      </c>
    </row>
    <row r="64" spans="1:31" x14ac:dyDescent="0.25">
      <c r="A64" s="4" t="s">
        <v>134</v>
      </c>
      <c r="B64" s="5" t="s">
        <v>135</v>
      </c>
      <c r="C64" s="12">
        <f t="shared" si="0"/>
        <v>5089412.58</v>
      </c>
      <c r="D64" s="12">
        <f t="shared" si="1"/>
        <v>4819918.7799999993</v>
      </c>
      <c r="E64" s="12">
        <f t="shared" si="2"/>
        <v>2827076.63</v>
      </c>
      <c r="F64" s="6">
        <v>5089412.58</v>
      </c>
      <c r="G64" s="6" t="s">
        <v>385</v>
      </c>
      <c r="H64" s="6">
        <v>2827076.63</v>
      </c>
      <c r="I64" s="6">
        <v>95122.11</v>
      </c>
      <c r="J64" s="6">
        <v>120448.89</v>
      </c>
      <c r="K64" s="6">
        <v>262695.03999999998</v>
      </c>
      <c r="L64" s="6">
        <v>283473.73</v>
      </c>
      <c r="M64" s="6">
        <v>58753.89</v>
      </c>
      <c r="N64" s="6">
        <v>444373.69</v>
      </c>
      <c r="O64" s="6">
        <v>217920.6</v>
      </c>
      <c r="P64" s="6">
        <v>6255.26</v>
      </c>
      <c r="Q64" s="6" t="s">
        <v>385</v>
      </c>
      <c r="R64" s="6">
        <v>413783.3</v>
      </c>
      <c r="S64" s="6">
        <v>90015.64</v>
      </c>
      <c r="T64" s="6" t="s">
        <v>385</v>
      </c>
      <c r="U64" s="6"/>
      <c r="V64" s="6" t="s">
        <v>385</v>
      </c>
      <c r="W64" s="6">
        <v>35930</v>
      </c>
      <c r="X64" s="6" t="s">
        <v>385</v>
      </c>
      <c r="Y64" s="6" t="s">
        <v>385</v>
      </c>
      <c r="Z64" s="6">
        <v>0</v>
      </c>
      <c r="AA64" s="6">
        <v>18000</v>
      </c>
      <c r="AB64" s="6" t="s">
        <v>385</v>
      </c>
      <c r="AC64" s="6">
        <v>196416.8</v>
      </c>
      <c r="AD64" s="6">
        <v>19147</v>
      </c>
      <c r="AE64" s="6" t="s">
        <v>385</v>
      </c>
    </row>
    <row r="65" spans="1:31" x14ac:dyDescent="0.25">
      <c r="A65" s="4" t="s">
        <v>136</v>
      </c>
      <c r="B65" s="5" t="s">
        <v>137</v>
      </c>
      <c r="C65" s="12">
        <f t="shared" si="0"/>
        <v>3820205.97</v>
      </c>
      <c r="D65" s="12">
        <f t="shared" si="1"/>
        <v>3710337.6200000006</v>
      </c>
      <c r="E65" s="12">
        <f t="shared" si="2"/>
        <v>2121480.33</v>
      </c>
      <c r="F65" s="6">
        <v>3820205.97</v>
      </c>
      <c r="G65" s="6">
        <v>-33521.730000000003</v>
      </c>
      <c r="H65" s="6">
        <v>2155002.06</v>
      </c>
      <c r="I65" s="6">
        <v>154629.9</v>
      </c>
      <c r="J65" s="6">
        <v>225414.9</v>
      </c>
      <c r="K65" s="6">
        <v>207280.12</v>
      </c>
      <c r="L65" s="6">
        <v>167973.23</v>
      </c>
      <c r="M65" s="6">
        <v>36406.160000000003</v>
      </c>
      <c r="N65" s="6">
        <v>356922.2</v>
      </c>
      <c r="O65" s="6">
        <v>86581.16</v>
      </c>
      <c r="P65" s="6">
        <v>36212.18</v>
      </c>
      <c r="Q65" s="6" t="s">
        <v>385</v>
      </c>
      <c r="R65" s="6">
        <v>219799.76</v>
      </c>
      <c r="S65" s="6">
        <v>97637.68</v>
      </c>
      <c r="T65" s="6" t="s">
        <v>385</v>
      </c>
      <c r="U65" s="6"/>
      <c r="V65" s="6">
        <v>0</v>
      </c>
      <c r="W65" s="6">
        <v>0</v>
      </c>
      <c r="X65" s="6" t="s">
        <v>385</v>
      </c>
      <c r="Y65" s="6">
        <v>0</v>
      </c>
      <c r="Z65" s="6">
        <v>0</v>
      </c>
      <c r="AA65" s="6">
        <v>0</v>
      </c>
      <c r="AB65" s="6" t="s">
        <v>385</v>
      </c>
      <c r="AC65" s="6">
        <v>78693.350000000006</v>
      </c>
      <c r="AD65" s="6">
        <v>31175</v>
      </c>
      <c r="AE65" s="6" t="s">
        <v>385</v>
      </c>
    </row>
    <row r="66" spans="1:31" x14ac:dyDescent="0.25">
      <c r="A66" s="4" t="s">
        <v>138</v>
      </c>
      <c r="B66" s="5" t="s">
        <v>139</v>
      </c>
      <c r="C66" s="12">
        <f t="shared" si="0"/>
        <v>7195245.7100000009</v>
      </c>
      <c r="D66" s="12">
        <f t="shared" si="1"/>
        <v>6454677.5800000019</v>
      </c>
      <c r="E66" s="12">
        <f t="shared" si="2"/>
        <v>3436866.74</v>
      </c>
      <c r="F66" s="6">
        <v>7195245.7100000009</v>
      </c>
      <c r="G66" s="6">
        <v>-16683.32</v>
      </c>
      <c r="H66" s="6">
        <v>3453550.06</v>
      </c>
      <c r="I66" s="6">
        <v>243357.82</v>
      </c>
      <c r="J66" s="6">
        <v>259198.22</v>
      </c>
      <c r="K66" s="6">
        <v>474279.82</v>
      </c>
      <c r="L66" s="6">
        <v>317273.27</v>
      </c>
      <c r="M66" s="6">
        <v>14701.78</v>
      </c>
      <c r="N66" s="6">
        <v>678864.95</v>
      </c>
      <c r="O66" s="6">
        <v>514876.51</v>
      </c>
      <c r="P66" s="6">
        <v>40808.080000000002</v>
      </c>
      <c r="Q66" s="6" t="s">
        <v>385</v>
      </c>
      <c r="R66" s="6">
        <v>411085.16</v>
      </c>
      <c r="S66" s="6">
        <v>63365.23</v>
      </c>
      <c r="T66" s="6" t="s">
        <v>385</v>
      </c>
      <c r="U66" s="6"/>
      <c r="V66" s="6" t="s">
        <v>385</v>
      </c>
      <c r="W66" s="6">
        <v>0</v>
      </c>
      <c r="X66" s="6" t="s">
        <v>385</v>
      </c>
      <c r="Y66" s="6">
        <v>0</v>
      </c>
      <c r="Z66" s="6">
        <v>0</v>
      </c>
      <c r="AA66" s="6">
        <v>222539.71</v>
      </c>
      <c r="AB66" s="6" t="s">
        <v>385</v>
      </c>
      <c r="AC66" s="6">
        <v>381858.42</v>
      </c>
      <c r="AD66" s="6">
        <v>136170</v>
      </c>
      <c r="AE66" s="6" t="s">
        <v>385</v>
      </c>
    </row>
    <row r="67" spans="1:31" x14ac:dyDescent="0.25">
      <c r="A67" s="4" t="s">
        <v>140</v>
      </c>
      <c r="B67" s="5" t="s">
        <v>141</v>
      </c>
      <c r="C67" s="12">
        <f t="shared" ref="C67:C130" si="3">F67</f>
        <v>12495445.840000002</v>
      </c>
      <c r="D67" s="12">
        <f t="shared" ref="D67:D130" si="4">SUM(G67:T67)</f>
        <v>11005053.889999999</v>
      </c>
      <c r="E67" s="12">
        <f t="shared" ref="E67:E130" si="5">SUM(G67:H67)</f>
        <v>6564877.7899999991</v>
      </c>
      <c r="F67" s="6">
        <v>12495445.840000002</v>
      </c>
      <c r="G67" s="6">
        <v>0</v>
      </c>
      <c r="H67" s="6">
        <v>6564877.7899999991</v>
      </c>
      <c r="I67" s="6">
        <v>347921.73</v>
      </c>
      <c r="J67" s="6">
        <v>403879.15</v>
      </c>
      <c r="K67" s="6">
        <v>542122.35</v>
      </c>
      <c r="L67" s="6">
        <v>514577.93</v>
      </c>
      <c r="M67" s="6">
        <v>83644.990000000005</v>
      </c>
      <c r="N67" s="6">
        <v>766584.86</v>
      </c>
      <c r="O67" s="6">
        <v>659291.43999999994</v>
      </c>
      <c r="P67" s="6" t="s">
        <v>385</v>
      </c>
      <c r="Q67" s="6" t="s">
        <v>385</v>
      </c>
      <c r="R67" s="6">
        <v>859532.88</v>
      </c>
      <c r="S67" s="6">
        <v>262620.77</v>
      </c>
      <c r="T67" s="6" t="s">
        <v>385</v>
      </c>
      <c r="U67" s="6"/>
      <c r="V67" s="6">
        <v>0</v>
      </c>
      <c r="W67" s="6">
        <v>30500.05</v>
      </c>
      <c r="X67" s="6" t="s">
        <v>385</v>
      </c>
      <c r="Y67" s="6" t="s">
        <v>385</v>
      </c>
      <c r="Z67" s="6">
        <v>527880.42000000004</v>
      </c>
      <c r="AA67" s="6">
        <v>84136.44</v>
      </c>
      <c r="AB67" s="6" t="s">
        <v>385</v>
      </c>
      <c r="AC67" s="6">
        <v>659877.04</v>
      </c>
      <c r="AD67" s="6">
        <v>187998</v>
      </c>
      <c r="AE67" s="6" t="s">
        <v>385</v>
      </c>
    </row>
    <row r="68" spans="1:31" x14ac:dyDescent="0.25">
      <c r="A68" s="4" t="s">
        <v>142</v>
      </c>
      <c r="B68" s="5" t="s">
        <v>143</v>
      </c>
      <c r="C68" s="12">
        <f t="shared" si="3"/>
        <v>11118833.210000005</v>
      </c>
      <c r="D68" s="12">
        <f t="shared" si="4"/>
        <v>10430119.440000001</v>
      </c>
      <c r="E68" s="12">
        <f t="shared" si="5"/>
        <v>6461698.6700000018</v>
      </c>
      <c r="F68" s="6">
        <v>11118833.210000005</v>
      </c>
      <c r="G68" s="6" t="s">
        <v>385</v>
      </c>
      <c r="H68" s="6">
        <v>6461698.6700000018</v>
      </c>
      <c r="I68" s="6">
        <v>382960.56</v>
      </c>
      <c r="J68" s="6">
        <v>561344.96</v>
      </c>
      <c r="K68" s="6">
        <v>472915.02</v>
      </c>
      <c r="L68" s="6">
        <v>580893.11</v>
      </c>
      <c r="M68" s="6">
        <v>52262.82</v>
      </c>
      <c r="N68" s="6">
        <v>809631.15</v>
      </c>
      <c r="O68" s="6">
        <v>322017.73</v>
      </c>
      <c r="P68" s="6">
        <v>44421.93</v>
      </c>
      <c r="Q68" s="6" t="s">
        <v>385</v>
      </c>
      <c r="R68" s="6">
        <v>741973.49</v>
      </c>
      <c r="S68" s="6" t="s">
        <v>385</v>
      </c>
      <c r="T68" s="6" t="s">
        <v>385</v>
      </c>
      <c r="U68" s="6"/>
      <c r="V68" s="6">
        <v>0</v>
      </c>
      <c r="W68" s="6">
        <v>0</v>
      </c>
      <c r="X68" s="6">
        <v>0</v>
      </c>
      <c r="Y68" s="6">
        <v>0</v>
      </c>
      <c r="Z68" s="6" t="s">
        <v>385</v>
      </c>
      <c r="AA68" s="6">
        <v>5545.9</v>
      </c>
      <c r="AB68" s="6" t="s">
        <v>385</v>
      </c>
      <c r="AC68" s="6">
        <v>561167.87</v>
      </c>
      <c r="AD68" s="6">
        <v>122000</v>
      </c>
      <c r="AE68" s="6" t="s">
        <v>385</v>
      </c>
    </row>
    <row r="69" spans="1:31" x14ac:dyDescent="0.25">
      <c r="A69" s="4" t="s">
        <v>144</v>
      </c>
      <c r="B69" s="5" t="s">
        <v>145</v>
      </c>
      <c r="C69" s="12">
        <f t="shared" si="3"/>
        <v>18563848.359999996</v>
      </c>
      <c r="D69" s="12">
        <f t="shared" si="4"/>
        <v>15361280.919999998</v>
      </c>
      <c r="E69" s="12">
        <f t="shared" si="5"/>
        <v>8536308.1399999987</v>
      </c>
      <c r="F69" s="6">
        <v>18563848.359999996</v>
      </c>
      <c r="G69" s="6">
        <v>19366.61</v>
      </c>
      <c r="H69" s="6">
        <v>8516941.5299999993</v>
      </c>
      <c r="I69" s="6">
        <v>474598.95</v>
      </c>
      <c r="J69" s="6">
        <v>765688.06</v>
      </c>
      <c r="K69" s="6">
        <v>946540.08</v>
      </c>
      <c r="L69" s="6">
        <v>1003223.11</v>
      </c>
      <c r="M69" s="6">
        <v>0</v>
      </c>
      <c r="N69" s="6">
        <v>1374180.19</v>
      </c>
      <c r="O69" s="6">
        <v>1090968.53</v>
      </c>
      <c r="P69" s="6">
        <v>61223.58</v>
      </c>
      <c r="Q69" s="6" t="s">
        <v>385</v>
      </c>
      <c r="R69" s="6">
        <v>1052452.6399999999</v>
      </c>
      <c r="S69" s="6">
        <v>56097.64</v>
      </c>
      <c r="T69" s="6" t="s">
        <v>385</v>
      </c>
      <c r="U69" s="6"/>
      <c r="V69" s="6">
        <v>0</v>
      </c>
      <c r="W69" s="6">
        <v>173070.47</v>
      </c>
      <c r="X69" s="6">
        <v>0</v>
      </c>
      <c r="Y69" s="6" t="s">
        <v>385</v>
      </c>
      <c r="Z69" s="6">
        <v>10448.41</v>
      </c>
      <c r="AA69" s="6">
        <v>0</v>
      </c>
      <c r="AB69" s="6" t="s">
        <v>385</v>
      </c>
      <c r="AC69" s="6">
        <v>1171844.53</v>
      </c>
      <c r="AD69" s="6">
        <v>1847204.03</v>
      </c>
      <c r="AE69" s="6" t="s">
        <v>385</v>
      </c>
    </row>
    <row r="70" spans="1:31" x14ac:dyDescent="0.25">
      <c r="A70" s="4" t="s">
        <v>146</v>
      </c>
      <c r="B70" s="5" t="s">
        <v>147</v>
      </c>
      <c r="C70" s="12">
        <f t="shared" si="3"/>
        <v>22206053.830000002</v>
      </c>
      <c r="D70" s="12">
        <f t="shared" si="4"/>
        <v>19328655.919999998</v>
      </c>
      <c r="E70" s="12">
        <f t="shared" si="5"/>
        <v>11598378.199999999</v>
      </c>
      <c r="F70" s="6">
        <v>22206053.830000002</v>
      </c>
      <c r="G70" s="6" t="s">
        <v>385</v>
      </c>
      <c r="H70" s="6">
        <v>11598378.199999999</v>
      </c>
      <c r="I70" s="6">
        <v>742807.11</v>
      </c>
      <c r="J70" s="6">
        <v>1005769.56</v>
      </c>
      <c r="K70" s="6">
        <v>447271.03</v>
      </c>
      <c r="L70" s="6">
        <v>1008282.29</v>
      </c>
      <c r="M70" s="6">
        <v>64393.82</v>
      </c>
      <c r="N70" s="6">
        <v>1082073.57</v>
      </c>
      <c r="O70" s="6">
        <v>1686357.5</v>
      </c>
      <c r="P70" s="6">
        <v>55446.7</v>
      </c>
      <c r="Q70" s="6" t="s">
        <v>385</v>
      </c>
      <c r="R70" s="6">
        <v>1513801.3</v>
      </c>
      <c r="S70" s="6">
        <v>124074.84</v>
      </c>
      <c r="T70" s="6" t="s">
        <v>385</v>
      </c>
      <c r="U70" s="6"/>
      <c r="V70" s="6">
        <v>0</v>
      </c>
      <c r="W70" s="6">
        <v>7808.5</v>
      </c>
      <c r="X70" s="6">
        <v>0</v>
      </c>
      <c r="Y70" s="6">
        <v>5610.18</v>
      </c>
      <c r="Z70" s="6">
        <v>140211</v>
      </c>
      <c r="AA70" s="6">
        <v>461009.53</v>
      </c>
      <c r="AB70" s="6" t="s">
        <v>385</v>
      </c>
      <c r="AC70" s="6">
        <v>1334937.7</v>
      </c>
      <c r="AD70" s="6">
        <v>927821</v>
      </c>
      <c r="AE70" s="6">
        <v>0</v>
      </c>
    </row>
    <row r="71" spans="1:31" x14ac:dyDescent="0.25">
      <c r="A71" s="4" t="s">
        <v>148</v>
      </c>
      <c r="B71" s="5" t="s">
        <v>149</v>
      </c>
      <c r="C71" s="12">
        <f t="shared" si="3"/>
        <v>21477293.250000007</v>
      </c>
      <c r="D71" s="12">
        <f t="shared" si="4"/>
        <v>19226403.66</v>
      </c>
      <c r="E71" s="12">
        <f t="shared" si="5"/>
        <v>11722582.300000003</v>
      </c>
      <c r="F71" s="6">
        <v>21477293.250000007</v>
      </c>
      <c r="G71" s="6">
        <v>0</v>
      </c>
      <c r="H71" s="6">
        <v>11722582.300000003</v>
      </c>
      <c r="I71" s="6">
        <v>774402.2</v>
      </c>
      <c r="J71" s="6">
        <v>590390.68999999994</v>
      </c>
      <c r="K71" s="6">
        <v>473331.69</v>
      </c>
      <c r="L71" s="6">
        <v>973288.36</v>
      </c>
      <c r="M71" s="6">
        <v>195052.23</v>
      </c>
      <c r="N71" s="6">
        <v>1438816.28</v>
      </c>
      <c r="O71" s="6">
        <v>1232156.3799999999</v>
      </c>
      <c r="P71" s="6">
        <v>110283.07</v>
      </c>
      <c r="Q71" s="6" t="s">
        <v>385</v>
      </c>
      <c r="R71" s="6">
        <v>1261329.52</v>
      </c>
      <c r="S71" s="6">
        <v>454770.94</v>
      </c>
      <c r="T71" s="6" t="s">
        <v>385</v>
      </c>
      <c r="U71" s="6"/>
      <c r="V71" s="6" t="s">
        <v>385</v>
      </c>
      <c r="W71" s="6">
        <v>1016.2</v>
      </c>
      <c r="X71" s="6">
        <v>0</v>
      </c>
      <c r="Y71" s="6">
        <v>1961.64</v>
      </c>
      <c r="Z71" s="6">
        <v>-98</v>
      </c>
      <c r="AA71" s="6">
        <v>67238.509999999995</v>
      </c>
      <c r="AB71" s="6" t="s">
        <v>385</v>
      </c>
      <c r="AC71" s="6">
        <v>1261779.24</v>
      </c>
      <c r="AD71" s="6">
        <v>918992</v>
      </c>
      <c r="AE71" s="6" t="s">
        <v>385</v>
      </c>
    </row>
    <row r="72" spans="1:31" x14ac:dyDescent="0.25">
      <c r="A72" s="4" t="s">
        <v>150</v>
      </c>
      <c r="B72" s="5" t="s">
        <v>151</v>
      </c>
      <c r="C72" s="12">
        <f t="shared" si="3"/>
        <v>8724355.2699999996</v>
      </c>
      <c r="D72" s="12">
        <f t="shared" si="4"/>
        <v>8535612.3100000005</v>
      </c>
      <c r="E72" s="12">
        <f t="shared" si="5"/>
        <v>4707307.5599999996</v>
      </c>
      <c r="F72" s="6">
        <v>8724355.2699999996</v>
      </c>
      <c r="G72" s="6" t="s">
        <v>385</v>
      </c>
      <c r="H72" s="6">
        <v>4707307.5599999996</v>
      </c>
      <c r="I72" s="6">
        <v>238185.41</v>
      </c>
      <c r="J72" s="6">
        <v>416990.31</v>
      </c>
      <c r="K72" s="6">
        <v>292904.17</v>
      </c>
      <c r="L72" s="6">
        <v>326944.40000000002</v>
      </c>
      <c r="M72" s="6">
        <v>54837.19</v>
      </c>
      <c r="N72" s="6">
        <v>906994.36</v>
      </c>
      <c r="O72" s="6">
        <v>825965.63</v>
      </c>
      <c r="P72" s="6">
        <v>8110.35</v>
      </c>
      <c r="Q72" s="6" t="s">
        <v>385</v>
      </c>
      <c r="R72" s="6">
        <v>612908.76</v>
      </c>
      <c r="S72" s="6">
        <v>144464.17000000001</v>
      </c>
      <c r="T72" s="6" t="s">
        <v>385</v>
      </c>
      <c r="U72" s="6"/>
      <c r="V72" s="6">
        <v>0</v>
      </c>
      <c r="W72" s="6">
        <v>0</v>
      </c>
      <c r="X72" s="6" t="s">
        <v>385</v>
      </c>
      <c r="Y72" s="6">
        <v>0</v>
      </c>
      <c r="Z72" s="6">
        <v>0</v>
      </c>
      <c r="AA72" s="6">
        <v>0</v>
      </c>
      <c r="AB72" s="6" t="s">
        <v>385</v>
      </c>
      <c r="AC72" s="6">
        <v>140776.95999999999</v>
      </c>
      <c r="AD72" s="6">
        <v>47966</v>
      </c>
      <c r="AE72" s="6" t="s">
        <v>385</v>
      </c>
    </row>
    <row r="73" spans="1:31" x14ac:dyDescent="0.25">
      <c r="A73" s="4" t="s">
        <v>152</v>
      </c>
      <c r="B73" s="5" t="s">
        <v>153</v>
      </c>
      <c r="C73" s="12">
        <f t="shared" si="3"/>
        <v>18426557.52</v>
      </c>
      <c r="D73" s="12">
        <f t="shared" si="4"/>
        <v>17042014.77</v>
      </c>
      <c r="E73" s="12">
        <f t="shared" si="5"/>
        <v>9367759.2200000007</v>
      </c>
      <c r="F73" s="6">
        <v>18426557.52</v>
      </c>
      <c r="G73" s="6">
        <v>0</v>
      </c>
      <c r="H73" s="6">
        <v>9367759.2200000007</v>
      </c>
      <c r="I73" s="6">
        <v>699595.54</v>
      </c>
      <c r="J73" s="6">
        <v>780940.83</v>
      </c>
      <c r="K73" s="6">
        <v>488823.42</v>
      </c>
      <c r="L73" s="6">
        <v>872870.08</v>
      </c>
      <c r="M73" s="6">
        <v>137217.99</v>
      </c>
      <c r="N73" s="6">
        <v>1844119.99</v>
      </c>
      <c r="O73" s="6">
        <v>1004606.37</v>
      </c>
      <c r="P73" s="6">
        <v>126345.34</v>
      </c>
      <c r="Q73" s="6" t="s">
        <v>385</v>
      </c>
      <c r="R73" s="6">
        <v>1345503.76</v>
      </c>
      <c r="S73" s="6">
        <v>374232.23</v>
      </c>
      <c r="T73" s="6" t="s">
        <v>385</v>
      </c>
      <c r="U73" s="6"/>
      <c r="V73" s="6">
        <v>0</v>
      </c>
      <c r="W73" s="6">
        <v>4975.7299999999996</v>
      </c>
      <c r="X73" s="6" t="s">
        <v>385</v>
      </c>
      <c r="Y73" s="6" t="s">
        <v>385</v>
      </c>
      <c r="Z73" s="6">
        <v>851627.44</v>
      </c>
      <c r="AA73" s="6">
        <v>47699.07</v>
      </c>
      <c r="AB73" s="6" t="s">
        <v>385</v>
      </c>
      <c r="AC73" s="6">
        <v>359343.86</v>
      </c>
      <c r="AD73" s="6">
        <v>120896.65</v>
      </c>
      <c r="AE73" s="6" t="s">
        <v>385</v>
      </c>
    </row>
    <row r="74" spans="1:31" x14ac:dyDescent="0.25">
      <c r="A74" s="4" t="s">
        <v>154</v>
      </c>
      <c r="B74" s="5" t="s">
        <v>155</v>
      </c>
      <c r="C74" s="12">
        <f t="shared" si="3"/>
        <v>8891159.7299999967</v>
      </c>
      <c r="D74" s="12">
        <f t="shared" si="4"/>
        <v>8365328.8899999987</v>
      </c>
      <c r="E74" s="12">
        <f t="shared" si="5"/>
        <v>4842099.0999999996</v>
      </c>
      <c r="F74" s="6">
        <v>8891159.7299999967</v>
      </c>
      <c r="G74" s="6" t="s">
        <v>385</v>
      </c>
      <c r="H74" s="6">
        <v>4842099.0999999996</v>
      </c>
      <c r="I74" s="6">
        <v>314083.28999999998</v>
      </c>
      <c r="J74" s="6">
        <v>425462.47</v>
      </c>
      <c r="K74" s="6">
        <v>380667.4</v>
      </c>
      <c r="L74" s="6">
        <v>520324.43</v>
      </c>
      <c r="M74" s="6">
        <v>85077.18</v>
      </c>
      <c r="N74" s="6">
        <v>615866.35</v>
      </c>
      <c r="O74" s="6">
        <v>567484.41</v>
      </c>
      <c r="P74" s="6">
        <v>58051.94</v>
      </c>
      <c r="Q74" s="6" t="s">
        <v>385</v>
      </c>
      <c r="R74" s="6">
        <v>465360.8</v>
      </c>
      <c r="S74" s="6">
        <v>90851.520000000004</v>
      </c>
      <c r="T74" s="6" t="s">
        <v>385</v>
      </c>
      <c r="U74" s="6"/>
      <c r="V74" s="6">
        <v>45061</v>
      </c>
      <c r="W74" s="6">
        <v>5609.56</v>
      </c>
      <c r="X74" s="6" t="s">
        <v>385</v>
      </c>
      <c r="Y74" s="6">
        <v>0</v>
      </c>
      <c r="Z74" s="6">
        <v>0</v>
      </c>
      <c r="AA74" s="6">
        <v>4411.28</v>
      </c>
      <c r="AB74" s="6" t="s">
        <v>385</v>
      </c>
      <c r="AC74" s="6">
        <v>194895</v>
      </c>
      <c r="AD74" s="6">
        <v>275854</v>
      </c>
      <c r="AE74" s="6" t="s">
        <v>385</v>
      </c>
    </row>
    <row r="75" spans="1:31" x14ac:dyDescent="0.25">
      <c r="A75" s="4" t="s">
        <v>156</v>
      </c>
      <c r="B75" s="5" t="s">
        <v>157</v>
      </c>
      <c r="C75" s="12">
        <f t="shared" si="3"/>
        <v>69992353.219999999</v>
      </c>
      <c r="D75" s="12">
        <f t="shared" si="4"/>
        <v>65606665.869999982</v>
      </c>
      <c r="E75" s="12">
        <f t="shared" si="5"/>
        <v>38945008.229999989</v>
      </c>
      <c r="F75" s="6">
        <v>69992353.219999999</v>
      </c>
      <c r="G75" s="6">
        <v>-93240.08</v>
      </c>
      <c r="H75" s="6">
        <v>39038248.309999987</v>
      </c>
      <c r="I75" s="6">
        <v>2756696.25</v>
      </c>
      <c r="J75" s="6">
        <v>3114437.25</v>
      </c>
      <c r="K75" s="6">
        <v>575272.32999999996</v>
      </c>
      <c r="L75" s="6">
        <v>3277346.74</v>
      </c>
      <c r="M75" s="6">
        <v>1364218.89</v>
      </c>
      <c r="N75" s="6">
        <v>4881489.1900000004</v>
      </c>
      <c r="O75" s="6">
        <v>3794171.59</v>
      </c>
      <c r="P75" s="6">
        <v>1161277.24</v>
      </c>
      <c r="Q75" s="6" t="s">
        <v>385</v>
      </c>
      <c r="R75" s="6">
        <v>4828723.29</v>
      </c>
      <c r="S75" s="6">
        <v>908024.87</v>
      </c>
      <c r="T75" s="6" t="s">
        <v>385</v>
      </c>
      <c r="U75" s="6"/>
      <c r="V75" s="6">
        <v>0</v>
      </c>
      <c r="W75" s="6" t="s">
        <v>385</v>
      </c>
      <c r="X75" s="6" t="s">
        <v>385</v>
      </c>
      <c r="Y75" s="6">
        <v>0</v>
      </c>
      <c r="Z75" s="6">
        <v>0</v>
      </c>
      <c r="AA75" s="6">
        <v>2151656.52</v>
      </c>
      <c r="AB75" s="6" t="s">
        <v>385</v>
      </c>
      <c r="AC75" s="6">
        <v>1196222.9099999999</v>
      </c>
      <c r="AD75" s="6">
        <v>1037807.92</v>
      </c>
      <c r="AE75" s="6" t="s">
        <v>385</v>
      </c>
    </row>
    <row r="76" spans="1:31" x14ac:dyDescent="0.25">
      <c r="A76" s="4" t="s">
        <v>158</v>
      </c>
      <c r="B76" s="5" t="s">
        <v>159</v>
      </c>
      <c r="C76" s="12">
        <f t="shared" si="3"/>
        <v>30592818.290000007</v>
      </c>
      <c r="D76" s="12">
        <f t="shared" si="4"/>
        <v>28325419.809999999</v>
      </c>
      <c r="E76" s="12">
        <f t="shared" si="5"/>
        <v>16309068.27</v>
      </c>
      <c r="F76" s="6">
        <v>30592818.290000007</v>
      </c>
      <c r="G76" s="6">
        <v>-3338.03</v>
      </c>
      <c r="H76" s="6">
        <v>16312406.299999999</v>
      </c>
      <c r="I76" s="6">
        <v>608057.30000000005</v>
      </c>
      <c r="J76" s="6">
        <v>1192779.53</v>
      </c>
      <c r="K76" s="6">
        <v>1362271.52</v>
      </c>
      <c r="L76" s="6">
        <v>1360494.66</v>
      </c>
      <c r="M76" s="6">
        <v>232327.81</v>
      </c>
      <c r="N76" s="6">
        <v>2697870.2</v>
      </c>
      <c r="O76" s="6">
        <v>1636695.64</v>
      </c>
      <c r="P76" s="6">
        <v>137575.64000000001</v>
      </c>
      <c r="Q76" s="6" t="s">
        <v>385</v>
      </c>
      <c r="R76" s="6">
        <v>2196382.02</v>
      </c>
      <c r="S76" s="6">
        <v>591897.22</v>
      </c>
      <c r="T76" s="6" t="s">
        <v>385</v>
      </c>
      <c r="U76" s="6"/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30548.25</v>
      </c>
      <c r="AB76" s="6" t="s">
        <v>385</v>
      </c>
      <c r="AC76" s="6">
        <v>845362.69</v>
      </c>
      <c r="AD76" s="6">
        <v>1391487.54</v>
      </c>
      <c r="AE76" s="6" t="s">
        <v>385</v>
      </c>
    </row>
    <row r="77" spans="1:31" x14ac:dyDescent="0.25">
      <c r="A77" s="4" t="s">
        <v>160</v>
      </c>
      <c r="B77" s="5" t="s">
        <v>161</v>
      </c>
      <c r="C77" s="12">
        <f t="shared" si="3"/>
        <v>4950608.18</v>
      </c>
      <c r="D77" s="12">
        <f t="shared" si="4"/>
        <v>4587893.93</v>
      </c>
      <c r="E77" s="12">
        <f t="shared" si="5"/>
        <v>2759729.75</v>
      </c>
      <c r="F77" s="6">
        <v>4950608.18</v>
      </c>
      <c r="G77" s="6">
        <v>-10705.32</v>
      </c>
      <c r="H77" s="6">
        <v>2770435.07</v>
      </c>
      <c r="I77" s="6">
        <v>214206.24</v>
      </c>
      <c r="J77" s="6">
        <v>264065.44</v>
      </c>
      <c r="K77" s="6">
        <v>207715.63</v>
      </c>
      <c r="L77" s="6">
        <v>239303.43</v>
      </c>
      <c r="M77" s="6">
        <v>78720.44</v>
      </c>
      <c r="N77" s="6">
        <v>366646.11</v>
      </c>
      <c r="O77" s="6">
        <v>99878.67</v>
      </c>
      <c r="P77" s="6">
        <v>14091.58</v>
      </c>
      <c r="Q77" s="6" t="s">
        <v>385</v>
      </c>
      <c r="R77" s="6">
        <v>229742.05</v>
      </c>
      <c r="S77" s="6">
        <v>113794.59</v>
      </c>
      <c r="T77" s="6" t="s">
        <v>385</v>
      </c>
      <c r="U77" s="6"/>
      <c r="V77" s="6">
        <v>-20400</v>
      </c>
      <c r="W77" s="6">
        <v>0</v>
      </c>
      <c r="X77" s="6" t="s">
        <v>385</v>
      </c>
      <c r="Y77" s="6" t="s">
        <v>385</v>
      </c>
      <c r="Z77" s="6">
        <v>0</v>
      </c>
      <c r="AA77" s="6">
        <v>14794</v>
      </c>
      <c r="AB77" s="6" t="s">
        <v>385</v>
      </c>
      <c r="AC77" s="6">
        <v>55025.25</v>
      </c>
      <c r="AD77" s="6">
        <v>313295</v>
      </c>
      <c r="AE77" s="6" t="s">
        <v>385</v>
      </c>
    </row>
    <row r="78" spans="1:31" x14ac:dyDescent="0.25">
      <c r="A78" s="4" t="s">
        <v>162</v>
      </c>
      <c r="B78" s="5" t="s">
        <v>163</v>
      </c>
      <c r="C78" s="12">
        <f t="shared" si="3"/>
        <v>17220023.349999998</v>
      </c>
      <c r="D78" s="12">
        <f t="shared" si="4"/>
        <v>16295434.310000002</v>
      </c>
      <c r="E78" s="12">
        <f t="shared" si="5"/>
        <v>9642923.8000000007</v>
      </c>
      <c r="F78" s="6">
        <v>17220023.349999998</v>
      </c>
      <c r="G78" s="6">
        <v>0</v>
      </c>
      <c r="H78" s="6">
        <v>9642923.8000000007</v>
      </c>
      <c r="I78" s="6">
        <v>455709.34</v>
      </c>
      <c r="J78" s="6">
        <v>616920.9</v>
      </c>
      <c r="K78" s="6">
        <v>614786.4</v>
      </c>
      <c r="L78" s="6">
        <v>596024.47</v>
      </c>
      <c r="M78" s="6">
        <v>193881.35</v>
      </c>
      <c r="N78" s="6">
        <v>1299969.78</v>
      </c>
      <c r="O78" s="6">
        <v>1034278.66</v>
      </c>
      <c r="P78" s="6">
        <v>42739.82</v>
      </c>
      <c r="Q78" s="6" t="s">
        <v>385</v>
      </c>
      <c r="R78" s="6">
        <v>1142877.1299999999</v>
      </c>
      <c r="S78" s="6">
        <v>655322.66</v>
      </c>
      <c r="T78" s="6" t="s">
        <v>385</v>
      </c>
      <c r="U78" s="6"/>
      <c r="V78" s="6">
        <v>0</v>
      </c>
      <c r="W78" s="6">
        <v>90215.55</v>
      </c>
      <c r="X78" s="6" t="s">
        <v>385</v>
      </c>
      <c r="Y78" s="6">
        <v>0</v>
      </c>
      <c r="Z78" s="6">
        <v>9600.2800000000007</v>
      </c>
      <c r="AA78" s="6">
        <v>0</v>
      </c>
      <c r="AB78" s="6" t="s">
        <v>385</v>
      </c>
      <c r="AC78" s="6">
        <v>755036.21</v>
      </c>
      <c r="AD78" s="6">
        <v>69737</v>
      </c>
      <c r="AE78" s="6" t="s">
        <v>385</v>
      </c>
    </row>
    <row r="79" spans="1:31" x14ac:dyDescent="0.25">
      <c r="A79" s="4" t="s">
        <v>164</v>
      </c>
      <c r="B79" s="5" t="s">
        <v>165</v>
      </c>
      <c r="C79" s="12">
        <f t="shared" si="3"/>
        <v>5833598.9100000001</v>
      </c>
      <c r="D79" s="12">
        <f t="shared" si="4"/>
        <v>5481629.25</v>
      </c>
      <c r="E79" s="12">
        <f t="shared" si="5"/>
        <v>3161631.34</v>
      </c>
      <c r="F79" s="6">
        <v>5833598.9100000001</v>
      </c>
      <c r="G79" s="6" t="s">
        <v>385</v>
      </c>
      <c r="H79" s="6">
        <v>3161631.34</v>
      </c>
      <c r="I79" s="6">
        <v>311331.36</v>
      </c>
      <c r="J79" s="6">
        <v>217064.41</v>
      </c>
      <c r="K79" s="6">
        <v>286880.06</v>
      </c>
      <c r="L79" s="6">
        <v>257469.58</v>
      </c>
      <c r="M79" s="6" t="s">
        <v>385</v>
      </c>
      <c r="N79" s="6">
        <v>588886.64</v>
      </c>
      <c r="O79" s="6">
        <v>181307.32</v>
      </c>
      <c r="P79" s="6" t="s">
        <v>385</v>
      </c>
      <c r="Q79" s="6" t="s">
        <v>385</v>
      </c>
      <c r="R79" s="6">
        <v>383947.35</v>
      </c>
      <c r="S79" s="6">
        <v>93111.19</v>
      </c>
      <c r="T79" s="6" t="s">
        <v>385</v>
      </c>
      <c r="U79" s="6"/>
      <c r="V79" s="6">
        <v>0</v>
      </c>
      <c r="W79" s="6">
        <v>0</v>
      </c>
      <c r="X79" s="6" t="s">
        <v>385</v>
      </c>
      <c r="Y79" s="6" t="s">
        <v>385</v>
      </c>
      <c r="Z79" s="6">
        <v>0</v>
      </c>
      <c r="AA79" s="6">
        <v>10251.530000000001</v>
      </c>
      <c r="AB79" s="6" t="s">
        <v>385</v>
      </c>
      <c r="AC79" s="6">
        <v>259718.13</v>
      </c>
      <c r="AD79" s="6">
        <v>82000</v>
      </c>
      <c r="AE79" s="6" t="s">
        <v>385</v>
      </c>
    </row>
    <row r="80" spans="1:31" x14ac:dyDescent="0.25">
      <c r="A80" s="4" t="s">
        <v>166</v>
      </c>
      <c r="B80" s="5" t="s">
        <v>167</v>
      </c>
      <c r="C80" s="12">
        <f t="shared" si="3"/>
        <v>14296947.190000014</v>
      </c>
      <c r="D80" s="12">
        <f t="shared" si="4"/>
        <v>12845666.160000004</v>
      </c>
      <c r="E80" s="12">
        <f t="shared" si="5"/>
        <v>7213801.1700000018</v>
      </c>
      <c r="F80" s="6">
        <v>14296947.190000014</v>
      </c>
      <c r="G80" s="6">
        <v>-16031.3</v>
      </c>
      <c r="H80" s="6">
        <v>7229832.4700000016</v>
      </c>
      <c r="I80" s="6">
        <v>538141.61</v>
      </c>
      <c r="J80" s="6">
        <v>466827.08</v>
      </c>
      <c r="K80" s="6">
        <v>619887.03</v>
      </c>
      <c r="L80" s="6">
        <v>659128.01</v>
      </c>
      <c r="M80" s="6">
        <v>45069.35</v>
      </c>
      <c r="N80" s="6">
        <v>1185697.56</v>
      </c>
      <c r="O80" s="6">
        <v>731035.49</v>
      </c>
      <c r="P80" s="6">
        <v>126897.46</v>
      </c>
      <c r="Q80" s="6" t="s">
        <v>385</v>
      </c>
      <c r="R80" s="6">
        <v>833808.14</v>
      </c>
      <c r="S80" s="6">
        <v>425373.26</v>
      </c>
      <c r="T80" s="6" t="s">
        <v>385</v>
      </c>
      <c r="U80" s="6"/>
      <c r="V80" s="6">
        <v>0</v>
      </c>
      <c r="W80" s="6">
        <v>0</v>
      </c>
      <c r="X80" s="6">
        <v>18224</v>
      </c>
      <c r="Y80" s="6">
        <v>0</v>
      </c>
      <c r="Z80" s="6" t="s">
        <v>385</v>
      </c>
      <c r="AA80" s="6">
        <v>0</v>
      </c>
      <c r="AB80" s="6" t="s">
        <v>385</v>
      </c>
      <c r="AC80" s="6">
        <v>268895.03000000003</v>
      </c>
      <c r="AD80" s="6">
        <v>1164162</v>
      </c>
      <c r="AE80" s="6" t="s">
        <v>385</v>
      </c>
    </row>
    <row r="81" spans="1:31" x14ac:dyDescent="0.25">
      <c r="A81" s="4" t="s">
        <v>168</v>
      </c>
      <c r="B81" s="5" t="s">
        <v>169</v>
      </c>
      <c r="C81" s="12">
        <f t="shared" si="3"/>
        <v>5785394.5</v>
      </c>
      <c r="D81" s="12">
        <f t="shared" si="4"/>
        <v>5380732.9500000002</v>
      </c>
      <c r="E81" s="12">
        <f t="shared" si="5"/>
        <v>3420536.81</v>
      </c>
      <c r="F81" s="6">
        <v>5785394.5</v>
      </c>
      <c r="G81" s="6" t="s">
        <v>385</v>
      </c>
      <c r="H81" s="6">
        <v>3420536.81</v>
      </c>
      <c r="I81" s="6">
        <v>184408.4</v>
      </c>
      <c r="J81" s="6">
        <v>302236.61</v>
      </c>
      <c r="K81" s="6">
        <v>282710.92</v>
      </c>
      <c r="L81" s="6">
        <v>249879.46</v>
      </c>
      <c r="M81" s="6" t="s">
        <v>385</v>
      </c>
      <c r="N81" s="6">
        <v>417025.08</v>
      </c>
      <c r="O81" s="6">
        <v>135842.07999999999</v>
      </c>
      <c r="P81" s="6" t="s">
        <v>385</v>
      </c>
      <c r="Q81" s="6" t="s">
        <v>385</v>
      </c>
      <c r="R81" s="6">
        <v>315829.71999999997</v>
      </c>
      <c r="S81" s="6">
        <v>72263.87</v>
      </c>
      <c r="T81" s="6" t="s">
        <v>385</v>
      </c>
      <c r="U81" s="6"/>
      <c r="V81" s="6" t="s">
        <v>385</v>
      </c>
      <c r="W81" s="6">
        <v>0</v>
      </c>
      <c r="X81" s="6" t="s">
        <v>385</v>
      </c>
      <c r="Y81" s="6" t="s">
        <v>385</v>
      </c>
      <c r="Z81" s="6">
        <v>0</v>
      </c>
      <c r="AA81" s="6">
        <v>77676.55</v>
      </c>
      <c r="AB81" s="6" t="s">
        <v>385</v>
      </c>
      <c r="AC81" s="6">
        <v>293985</v>
      </c>
      <c r="AD81" s="6">
        <v>33000</v>
      </c>
      <c r="AE81" s="6" t="s">
        <v>385</v>
      </c>
    </row>
    <row r="82" spans="1:31" x14ac:dyDescent="0.25">
      <c r="A82" s="4" t="s">
        <v>170</v>
      </c>
      <c r="B82" s="5" t="s">
        <v>171</v>
      </c>
      <c r="C82" s="12">
        <f t="shared" si="3"/>
        <v>40403009.439999983</v>
      </c>
      <c r="D82" s="12">
        <f t="shared" si="4"/>
        <v>37685023.439999998</v>
      </c>
      <c r="E82" s="12">
        <f t="shared" si="5"/>
        <v>21581582.770000003</v>
      </c>
      <c r="F82" s="6">
        <v>40403009.439999983</v>
      </c>
      <c r="G82" s="6">
        <v>0</v>
      </c>
      <c r="H82" s="6">
        <v>21581582.770000003</v>
      </c>
      <c r="I82" s="6">
        <v>1365674.5</v>
      </c>
      <c r="J82" s="6">
        <v>1428931.43</v>
      </c>
      <c r="K82" s="6">
        <v>1177947.47</v>
      </c>
      <c r="L82" s="6">
        <v>1820861.95</v>
      </c>
      <c r="M82" s="6">
        <v>286677.05</v>
      </c>
      <c r="N82" s="6">
        <v>3475837.36</v>
      </c>
      <c r="O82" s="6">
        <v>1985121.59</v>
      </c>
      <c r="P82" s="6">
        <v>816932.94</v>
      </c>
      <c r="Q82" s="6" t="s">
        <v>385</v>
      </c>
      <c r="R82" s="6">
        <v>2600626.37</v>
      </c>
      <c r="S82" s="6">
        <v>1144830.01</v>
      </c>
      <c r="T82" s="6" t="s">
        <v>385</v>
      </c>
      <c r="U82" s="6"/>
      <c r="V82" s="6">
        <v>0</v>
      </c>
      <c r="W82" s="6">
        <v>45064</v>
      </c>
      <c r="X82" s="6" t="s">
        <v>385</v>
      </c>
      <c r="Y82" s="6">
        <v>0</v>
      </c>
      <c r="Z82" s="6">
        <v>0</v>
      </c>
      <c r="AA82" s="6">
        <v>925049.67</v>
      </c>
      <c r="AB82" s="6" t="s">
        <v>385</v>
      </c>
      <c r="AC82" s="6">
        <v>1747872.33</v>
      </c>
      <c r="AD82" s="6">
        <v>0</v>
      </c>
      <c r="AE82" s="6" t="s">
        <v>385</v>
      </c>
    </row>
    <row r="83" spans="1:31" x14ac:dyDescent="0.25">
      <c r="A83" s="4" t="s">
        <v>172</v>
      </c>
      <c r="B83" s="5" t="s">
        <v>173</v>
      </c>
      <c r="C83" s="12">
        <f t="shared" si="3"/>
        <v>11161434.020000003</v>
      </c>
      <c r="D83" s="12">
        <f t="shared" si="4"/>
        <v>10604300.639999999</v>
      </c>
      <c r="E83" s="12">
        <f t="shared" si="5"/>
        <v>5906701.290000001</v>
      </c>
      <c r="F83" s="6">
        <v>11161434.020000003</v>
      </c>
      <c r="G83" s="6">
        <v>-8501.9599999999991</v>
      </c>
      <c r="H83" s="6">
        <v>5915203.2500000009</v>
      </c>
      <c r="I83" s="6">
        <v>330055.03000000003</v>
      </c>
      <c r="J83" s="6">
        <v>428852.82</v>
      </c>
      <c r="K83" s="6">
        <v>714389.31</v>
      </c>
      <c r="L83" s="6">
        <v>511842.52</v>
      </c>
      <c r="M83" s="6">
        <v>88514.27</v>
      </c>
      <c r="N83" s="6">
        <v>827960.86</v>
      </c>
      <c r="O83" s="6">
        <v>738544.6</v>
      </c>
      <c r="P83" s="6">
        <v>85342.43</v>
      </c>
      <c r="Q83" s="6" t="s">
        <v>385</v>
      </c>
      <c r="R83" s="6">
        <v>817216.44</v>
      </c>
      <c r="S83" s="6">
        <v>154881.07</v>
      </c>
      <c r="T83" s="6" t="s">
        <v>385</v>
      </c>
      <c r="U83" s="6"/>
      <c r="V83" s="6">
        <v>0</v>
      </c>
      <c r="W83" s="6">
        <v>0</v>
      </c>
      <c r="X83" s="6" t="s">
        <v>385</v>
      </c>
      <c r="Y83" s="6">
        <v>59778</v>
      </c>
      <c r="Z83" s="6">
        <v>0</v>
      </c>
      <c r="AA83" s="6">
        <v>0</v>
      </c>
      <c r="AB83" s="6" t="s">
        <v>385</v>
      </c>
      <c r="AC83" s="6">
        <v>497355.38</v>
      </c>
      <c r="AD83" s="6">
        <v>0</v>
      </c>
      <c r="AE83" s="6" t="s">
        <v>385</v>
      </c>
    </row>
    <row r="84" spans="1:31" x14ac:dyDescent="0.25">
      <c r="A84" s="4" t="s">
        <v>174</v>
      </c>
      <c r="B84" s="5" t="s">
        <v>175</v>
      </c>
      <c r="C84" s="12">
        <f t="shared" si="3"/>
        <v>5730726.7299999995</v>
      </c>
      <c r="D84" s="12">
        <f t="shared" si="4"/>
        <v>5337940.58</v>
      </c>
      <c r="E84" s="12">
        <f t="shared" si="5"/>
        <v>3085907.86</v>
      </c>
      <c r="F84" s="6">
        <v>5730726.7299999995</v>
      </c>
      <c r="G84" s="6">
        <v>-8641.6</v>
      </c>
      <c r="H84" s="6">
        <v>3094549.46</v>
      </c>
      <c r="I84" s="6">
        <v>169753.99</v>
      </c>
      <c r="J84" s="6">
        <v>137292.57999999999</v>
      </c>
      <c r="K84" s="6">
        <v>239462.71</v>
      </c>
      <c r="L84" s="6">
        <v>190465.18</v>
      </c>
      <c r="M84" s="6">
        <v>61466.18</v>
      </c>
      <c r="N84" s="6">
        <v>790640.42</v>
      </c>
      <c r="O84" s="6">
        <v>226777.23</v>
      </c>
      <c r="P84" s="6" t="s">
        <v>385</v>
      </c>
      <c r="Q84" s="6" t="s">
        <v>385</v>
      </c>
      <c r="R84" s="6">
        <v>358998.13</v>
      </c>
      <c r="S84" s="6">
        <v>77176.3</v>
      </c>
      <c r="T84" s="6" t="s">
        <v>385</v>
      </c>
      <c r="U84" s="6"/>
      <c r="V84" s="6">
        <v>0</v>
      </c>
      <c r="W84" s="6">
        <v>0</v>
      </c>
      <c r="X84" s="6" t="s">
        <v>385</v>
      </c>
      <c r="Y84" s="6">
        <v>0</v>
      </c>
      <c r="Z84" s="6">
        <v>0</v>
      </c>
      <c r="AA84" s="6">
        <v>110069.29</v>
      </c>
      <c r="AB84" s="6" t="s">
        <v>385</v>
      </c>
      <c r="AC84" s="6">
        <v>218411.86</v>
      </c>
      <c r="AD84" s="6">
        <v>64305</v>
      </c>
      <c r="AE84" s="6" t="s">
        <v>385</v>
      </c>
    </row>
    <row r="85" spans="1:31" x14ac:dyDescent="0.25">
      <c r="A85" s="4" t="s">
        <v>176</v>
      </c>
      <c r="B85" s="5" t="s">
        <v>177</v>
      </c>
      <c r="C85" s="12">
        <f t="shared" si="3"/>
        <v>38803266.030000024</v>
      </c>
      <c r="D85" s="12">
        <f t="shared" si="4"/>
        <v>36164175.930000007</v>
      </c>
      <c r="E85" s="12">
        <f t="shared" si="5"/>
        <v>21137588.750000007</v>
      </c>
      <c r="F85" s="6">
        <v>38803266.030000024</v>
      </c>
      <c r="G85" s="6">
        <v>-136061.70000000001</v>
      </c>
      <c r="H85" s="6">
        <v>21273650.450000007</v>
      </c>
      <c r="I85" s="6">
        <v>1105512.3</v>
      </c>
      <c r="J85" s="6">
        <v>1367767.93</v>
      </c>
      <c r="K85" s="6">
        <v>1055718.6000000001</v>
      </c>
      <c r="L85" s="6">
        <v>1833496.78</v>
      </c>
      <c r="M85" s="6">
        <v>323509.46000000002</v>
      </c>
      <c r="N85" s="6">
        <v>4073354.98</v>
      </c>
      <c r="O85" s="6">
        <v>2437181.54</v>
      </c>
      <c r="P85" s="6">
        <v>228155.8</v>
      </c>
      <c r="Q85" s="6" t="s">
        <v>385</v>
      </c>
      <c r="R85" s="6">
        <v>2175661.67</v>
      </c>
      <c r="S85" s="6">
        <v>426228.12</v>
      </c>
      <c r="T85" s="6" t="s">
        <v>385</v>
      </c>
      <c r="U85" s="6"/>
      <c r="V85" s="6">
        <v>104893.46</v>
      </c>
      <c r="W85" s="6">
        <v>33177.440000000002</v>
      </c>
      <c r="X85" s="6" t="s">
        <v>385</v>
      </c>
      <c r="Y85" s="6" t="s">
        <v>385</v>
      </c>
      <c r="Z85" s="6">
        <v>0</v>
      </c>
      <c r="AA85" s="6">
        <v>31011</v>
      </c>
      <c r="AB85" s="6" t="s">
        <v>385</v>
      </c>
      <c r="AC85" s="6">
        <v>1947441.62</v>
      </c>
      <c r="AD85" s="6">
        <v>522566.58</v>
      </c>
      <c r="AE85" s="6" t="s">
        <v>385</v>
      </c>
    </row>
    <row r="86" spans="1:31" x14ac:dyDescent="0.25">
      <c r="A86" s="4" t="s">
        <v>178</v>
      </c>
      <c r="B86" s="5" t="s">
        <v>179</v>
      </c>
      <c r="C86" s="12">
        <f t="shared" si="3"/>
        <v>14778934.00999999</v>
      </c>
      <c r="D86" s="12">
        <f t="shared" si="4"/>
        <v>13519696.319999997</v>
      </c>
      <c r="E86" s="12">
        <f t="shared" si="5"/>
        <v>7334786.3899999987</v>
      </c>
      <c r="F86" s="6">
        <v>14778934.00999999</v>
      </c>
      <c r="G86" s="6">
        <v>0</v>
      </c>
      <c r="H86" s="6">
        <v>7334786.3899999987</v>
      </c>
      <c r="I86" s="6">
        <v>587663.12</v>
      </c>
      <c r="J86" s="6">
        <v>662062.94999999995</v>
      </c>
      <c r="K86" s="6">
        <v>450693.69</v>
      </c>
      <c r="L86" s="6">
        <v>469120.12</v>
      </c>
      <c r="M86" s="6">
        <v>127789.34</v>
      </c>
      <c r="N86" s="6">
        <v>1189381.55</v>
      </c>
      <c r="O86" s="6">
        <v>1103063.68</v>
      </c>
      <c r="P86" s="6">
        <v>141103.35</v>
      </c>
      <c r="Q86" s="6" t="s">
        <v>385</v>
      </c>
      <c r="R86" s="6">
        <v>1040067.26</v>
      </c>
      <c r="S86" s="6">
        <v>413964.87</v>
      </c>
      <c r="T86" s="6" t="s">
        <v>385</v>
      </c>
      <c r="U86" s="6"/>
      <c r="V86" s="6">
        <v>0</v>
      </c>
      <c r="W86" s="6">
        <v>148422.66</v>
      </c>
      <c r="X86" s="6" t="s">
        <v>385</v>
      </c>
      <c r="Y86" s="6">
        <v>127834.15</v>
      </c>
      <c r="Z86" s="6">
        <v>0</v>
      </c>
      <c r="AA86" s="6">
        <v>0</v>
      </c>
      <c r="AB86" s="6" t="s">
        <v>385</v>
      </c>
      <c r="AC86" s="6">
        <v>277012.42</v>
      </c>
      <c r="AD86" s="6">
        <v>705968.46</v>
      </c>
      <c r="AE86" s="6" t="s">
        <v>385</v>
      </c>
    </row>
    <row r="87" spans="1:31" x14ac:dyDescent="0.25">
      <c r="A87" s="4" t="s">
        <v>180</v>
      </c>
      <c r="B87" s="5" t="s">
        <v>181</v>
      </c>
      <c r="C87" s="12">
        <f t="shared" si="3"/>
        <v>2200180.41</v>
      </c>
      <c r="D87" s="12">
        <f t="shared" si="4"/>
        <v>1951704.0100000005</v>
      </c>
      <c r="E87" s="12">
        <f t="shared" si="5"/>
        <v>1088962.57</v>
      </c>
      <c r="F87" s="6">
        <v>2200180.41</v>
      </c>
      <c r="G87" s="6">
        <v>0</v>
      </c>
      <c r="H87" s="6">
        <v>1088962.57</v>
      </c>
      <c r="I87" s="6">
        <v>49104.34</v>
      </c>
      <c r="J87" s="6">
        <v>75174.850000000006</v>
      </c>
      <c r="K87" s="6">
        <v>191676.02</v>
      </c>
      <c r="L87" s="6">
        <v>104097.60000000001</v>
      </c>
      <c r="M87" s="6">
        <v>25346.02</v>
      </c>
      <c r="N87" s="6">
        <v>146835.07</v>
      </c>
      <c r="O87" s="6">
        <v>58714</v>
      </c>
      <c r="P87" s="6">
        <v>0</v>
      </c>
      <c r="Q87" s="6" t="s">
        <v>385</v>
      </c>
      <c r="R87" s="6">
        <v>159227.09</v>
      </c>
      <c r="S87" s="6">
        <v>52566.45</v>
      </c>
      <c r="T87" s="6" t="s">
        <v>385</v>
      </c>
      <c r="U87" s="6"/>
      <c r="V87" s="6">
        <v>37566.870000000003</v>
      </c>
      <c r="W87" s="6">
        <v>4000</v>
      </c>
      <c r="X87" s="6" t="s">
        <v>385</v>
      </c>
      <c r="Y87" s="6">
        <v>251.24</v>
      </c>
      <c r="Z87" s="6">
        <v>475.24</v>
      </c>
      <c r="AA87" s="6">
        <v>0</v>
      </c>
      <c r="AB87" s="6" t="s">
        <v>385</v>
      </c>
      <c r="AC87" s="6">
        <v>155182.04999999999</v>
      </c>
      <c r="AD87" s="6">
        <v>51001</v>
      </c>
      <c r="AE87" s="6" t="s">
        <v>385</v>
      </c>
    </row>
    <row r="88" spans="1:31" x14ac:dyDescent="0.25">
      <c r="A88" s="4" t="s">
        <v>182</v>
      </c>
      <c r="B88" s="5" t="s">
        <v>183</v>
      </c>
      <c r="C88" s="12">
        <f t="shared" si="3"/>
        <v>608461897.09000003</v>
      </c>
      <c r="D88" s="12">
        <f t="shared" si="4"/>
        <v>561463654.16000009</v>
      </c>
      <c r="E88" s="12">
        <f t="shared" si="5"/>
        <v>308575436.59000003</v>
      </c>
      <c r="F88" s="6">
        <v>608461897.09000003</v>
      </c>
      <c r="G88" s="6" t="s">
        <v>385</v>
      </c>
      <c r="H88" s="6">
        <v>308575436.59000003</v>
      </c>
      <c r="I88" s="6">
        <v>17898260.369999997</v>
      </c>
      <c r="J88" s="6">
        <v>32031582.340000004</v>
      </c>
      <c r="K88" s="6">
        <v>4776054.0599999996</v>
      </c>
      <c r="L88" s="6">
        <v>37493132.400000006</v>
      </c>
      <c r="M88" s="6">
        <v>9032973.2999999989</v>
      </c>
      <c r="N88" s="6">
        <v>52697806.430000007</v>
      </c>
      <c r="O88" s="6">
        <v>33741587.489999995</v>
      </c>
      <c r="P88" s="6">
        <v>39684358.320000008</v>
      </c>
      <c r="Q88" s="6">
        <v>539525.81999999995</v>
      </c>
      <c r="R88" s="6">
        <v>24992937.039999995</v>
      </c>
      <c r="S88" s="6" t="s">
        <v>385</v>
      </c>
      <c r="T88" s="6" t="s">
        <v>385</v>
      </c>
      <c r="U88" s="6"/>
      <c r="V88" s="6" t="s">
        <v>385</v>
      </c>
      <c r="W88" s="6">
        <v>421.6</v>
      </c>
      <c r="X88" s="6" t="s">
        <v>385</v>
      </c>
      <c r="Y88" s="6" t="s">
        <v>385</v>
      </c>
      <c r="Z88" s="6" t="s">
        <v>385</v>
      </c>
      <c r="AA88" s="6">
        <v>22115812.109999999</v>
      </c>
      <c r="AB88" s="6">
        <v>0</v>
      </c>
      <c r="AC88" s="6">
        <v>24882009.219999999</v>
      </c>
      <c r="AD88" s="6" t="s">
        <v>385</v>
      </c>
      <c r="AE88" s="6" t="s">
        <v>385</v>
      </c>
    </row>
    <row r="89" spans="1:31" x14ac:dyDescent="0.25">
      <c r="A89" s="4" t="s">
        <v>184</v>
      </c>
      <c r="B89" s="5" t="s">
        <v>185</v>
      </c>
      <c r="C89" s="12">
        <f t="shared" si="3"/>
        <v>3789609.24</v>
      </c>
      <c r="D89" s="12">
        <f t="shared" si="4"/>
        <v>3536959.44</v>
      </c>
      <c r="E89" s="12">
        <f t="shared" si="5"/>
        <v>2069128.15</v>
      </c>
      <c r="F89" s="6">
        <v>3789609.24</v>
      </c>
      <c r="G89" s="6">
        <v>0</v>
      </c>
      <c r="H89" s="6">
        <v>2069128.15</v>
      </c>
      <c r="I89" s="6">
        <v>133448.54999999999</v>
      </c>
      <c r="J89" s="6">
        <v>125870.99</v>
      </c>
      <c r="K89" s="6">
        <v>333432.93</v>
      </c>
      <c r="L89" s="6">
        <v>157566.22</v>
      </c>
      <c r="M89" s="6">
        <v>350</v>
      </c>
      <c r="N89" s="6">
        <v>268152.57</v>
      </c>
      <c r="O89" s="6">
        <v>172034.98</v>
      </c>
      <c r="P89" s="6">
        <v>0</v>
      </c>
      <c r="Q89" s="6" t="s">
        <v>385</v>
      </c>
      <c r="R89" s="6">
        <v>220631.96</v>
      </c>
      <c r="S89" s="6">
        <v>56343.09</v>
      </c>
      <c r="T89" s="6" t="s">
        <v>385</v>
      </c>
      <c r="U89" s="6"/>
      <c r="V89" s="6">
        <v>0</v>
      </c>
      <c r="W89" s="6">
        <v>0</v>
      </c>
      <c r="X89" s="6" t="s">
        <v>385</v>
      </c>
      <c r="Y89" s="6">
        <v>0</v>
      </c>
      <c r="Z89" s="6">
        <v>0</v>
      </c>
      <c r="AA89" s="6">
        <v>44753</v>
      </c>
      <c r="AB89" s="6" t="s">
        <v>385</v>
      </c>
      <c r="AC89" s="6">
        <v>132817.88</v>
      </c>
      <c r="AD89" s="6">
        <v>75078.92</v>
      </c>
      <c r="AE89" s="6" t="s">
        <v>385</v>
      </c>
    </row>
    <row r="90" spans="1:31" x14ac:dyDescent="0.25">
      <c r="A90" s="4" t="s">
        <v>186</v>
      </c>
      <c r="B90" s="5" t="s">
        <v>187</v>
      </c>
      <c r="C90" s="12">
        <f t="shared" si="3"/>
        <v>34937945.639999986</v>
      </c>
      <c r="D90" s="12">
        <f t="shared" si="4"/>
        <v>31523216.679999996</v>
      </c>
      <c r="E90" s="12">
        <f t="shared" si="5"/>
        <v>18797163.829999998</v>
      </c>
      <c r="F90" s="6">
        <v>34937945.639999986</v>
      </c>
      <c r="G90" s="6">
        <v>0</v>
      </c>
      <c r="H90" s="6">
        <v>18797163.829999998</v>
      </c>
      <c r="I90" s="6">
        <v>814430.04</v>
      </c>
      <c r="J90" s="6">
        <v>1701937.03</v>
      </c>
      <c r="K90" s="6">
        <v>209624.95</v>
      </c>
      <c r="L90" s="6">
        <v>1544517.16</v>
      </c>
      <c r="M90" s="6">
        <v>768208.97</v>
      </c>
      <c r="N90" s="6">
        <v>2825292.67</v>
      </c>
      <c r="O90" s="6">
        <v>2292270.81</v>
      </c>
      <c r="P90" s="6">
        <v>574756.9</v>
      </c>
      <c r="Q90" s="6" t="s">
        <v>385</v>
      </c>
      <c r="R90" s="6">
        <v>1488055.3</v>
      </c>
      <c r="S90" s="6">
        <v>506959.02</v>
      </c>
      <c r="T90" s="6" t="s">
        <v>385</v>
      </c>
      <c r="U90" s="6"/>
      <c r="V90" s="6">
        <v>170054.23</v>
      </c>
      <c r="W90" s="6">
        <v>0</v>
      </c>
      <c r="X90" s="6" t="s">
        <v>385</v>
      </c>
      <c r="Y90" s="6" t="s">
        <v>385</v>
      </c>
      <c r="Z90" s="6">
        <v>47910.67</v>
      </c>
      <c r="AA90" s="6">
        <v>31351.599999999999</v>
      </c>
      <c r="AB90" s="6" t="s">
        <v>385</v>
      </c>
      <c r="AC90" s="6">
        <v>2079825.45</v>
      </c>
      <c r="AD90" s="6">
        <v>1085587.01</v>
      </c>
      <c r="AE90" s="6" t="s">
        <v>385</v>
      </c>
    </row>
    <row r="91" spans="1:31" x14ac:dyDescent="0.25">
      <c r="A91" s="4" t="s">
        <v>188</v>
      </c>
      <c r="B91" s="5" t="s">
        <v>189</v>
      </c>
      <c r="C91" s="12">
        <f t="shared" si="3"/>
        <v>23597805.41</v>
      </c>
      <c r="D91" s="12">
        <f t="shared" si="4"/>
        <v>20659915.59</v>
      </c>
      <c r="E91" s="12">
        <f t="shared" si="5"/>
        <v>11700957.099999998</v>
      </c>
      <c r="F91" s="6">
        <v>23597805.41</v>
      </c>
      <c r="G91" s="6">
        <v>0</v>
      </c>
      <c r="H91" s="6">
        <v>11700957.099999998</v>
      </c>
      <c r="I91" s="6">
        <v>445130.92</v>
      </c>
      <c r="J91" s="6">
        <v>858355.02</v>
      </c>
      <c r="K91" s="6">
        <v>468499.13</v>
      </c>
      <c r="L91" s="6">
        <v>804957.92</v>
      </c>
      <c r="M91" s="6">
        <v>251394.46</v>
      </c>
      <c r="N91" s="6">
        <v>1986886.23</v>
      </c>
      <c r="O91" s="6">
        <v>1400461.84</v>
      </c>
      <c r="P91" s="6">
        <v>626848.53</v>
      </c>
      <c r="Q91" s="6" t="s">
        <v>385</v>
      </c>
      <c r="R91" s="6">
        <v>1393287.72</v>
      </c>
      <c r="S91" s="6">
        <v>723136.72</v>
      </c>
      <c r="T91" s="6" t="s">
        <v>385</v>
      </c>
      <c r="U91" s="6"/>
      <c r="V91" s="6">
        <v>0</v>
      </c>
      <c r="W91" s="6">
        <v>89427.17</v>
      </c>
      <c r="X91" s="6" t="s">
        <v>385</v>
      </c>
      <c r="Y91" s="6">
        <v>0</v>
      </c>
      <c r="Z91" s="6">
        <v>-167852</v>
      </c>
      <c r="AA91" s="6">
        <v>0</v>
      </c>
      <c r="AB91" s="6" t="s">
        <v>385</v>
      </c>
      <c r="AC91" s="6">
        <v>976877.65</v>
      </c>
      <c r="AD91" s="6">
        <v>2039437</v>
      </c>
      <c r="AE91" s="6" t="s">
        <v>385</v>
      </c>
    </row>
    <row r="92" spans="1:31" x14ac:dyDescent="0.25">
      <c r="A92" s="4" t="s">
        <v>190</v>
      </c>
      <c r="B92" s="5" t="s">
        <v>191</v>
      </c>
      <c r="C92" s="12">
        <f t="shared" si="3"/>
        <v>62440691.860000014</v>
      </c>
      <c r="D92" s="12">
        <f t="shared" si="4"/>
        <v>54453094.170000009</v>
      </c>
      <c r="E92" s="12">
        <f t="shared" si="5"/>
        <v>32645458.219999999</v>
      </c>
      <c r="F92" s="6">
        <v>62440691.860000014</v>
      </c>
      <c r="G92" s="6">
        <v>-73453.259999999995</v>
      </c>
      <c r="H92" s="6">
        <v>32718911.48</v>
      </c>
      <c r="I92" s="6">
        <v>2384819.3199999998</v>
      </c>
      <c r="J92" s="6">
        <v>1963264.74</v>
      </c>
      <c r="K92" s="6">
        <v>1483902.22</v>
      </c>
      <c r="L92" s="6">
        <v>2417840.7599999998</v>
      </c>
      <c r="M92" s="6">
        <v>374235.49</v>
      </c>
      <c r="N92" s="6">
        <v>6070162.1600000011</v>
      </c>
      <c r="O92" s="6">
        <v>3721059.14</v>
      </c>
      <c r="P92" s="6">
        <v>399932.17</v>
      </c>
      <c r="Q92" s="6" t="s">
        <v>385</v>
      </c>
      <c r="R92" s="6">
        <v>2821640.95</v>
      </c>
      <c r="S92" s="6">
        <v>170779</v>
      </c>
      <c r="T92" s="6" t="s">
        <v>385</v>
      </c>
      <c r="U92" s="6"/>
      <c r="V92" s="6" t="s">
        <v>385</v>
      </c>
      <c r="W92" s="6">
        <v>994364.61</v>
      </c>
      <c r="X92" s="6">
        <v>0</v>
      </c>
      <c r="Y92" s="6">
        <v>696583.38</v>
      </c>
      <c r="Z92" s="6" t="s">
        <v>385</v>
      </c>
      <c r="AA92" s="6">
        <v>0</v>
      </c>
      <c r="AB92" s="6" t="s">
        <v>385</v>
      </c>
      <c r="AC92" s="6">
        <v>5591434.5600000005</v>
      </c>
      <c r="AD92" s="6">
        <v>705215.14</v>
      </c>
      <c r="AE92" s="6" t="s">
        <v>385</v>
      </c>
    </row>
    <row r="93" spans="1:31" x14ac:dyDescent="0.25">
      <c r="A93" s="4" t="s">
        <v>192</v>
      </c>
      <c r="B93" s="5" t="s">
        <v>193</v>
      </c>
      <c r="C93" s="12">
        <f t="shared" si="3"/>
        <v>21291490.509999983</v>
      </c>
      <c r="D93" s="12">
        <f t="shared" si="4"/>
        <v>20125114.879999995</v>
      </c>
      <c r="E93" s="12">
        <f t="shared" si="5"/>
        <v>11526409.529999999</v>
      </c>
      <c r="F93" s="6">
        <v>21291490.509999983</v>
      </c>
      <c r="G93" s="6">
        <v>-172627.72</v>
      </c>
      <c r="H93" s="6">
        <v>11699037.25</v>
      </c>
      <c r="I93" s="6">
        <v>485142.32</v>
      </c>
      <c r="J93" s="6">
        <v>782945.39</v>
      </c>
      <c r="K93" s="6">
        <v>925474.45</v>
      </c>
      <c r="L93" s="6">
        <v>803479.63</v>
      </c>
      <c r="M93" s="6">
        <v>130740.11</v>
      </c>
      <c r="N93" s="6">
        <v>1801226.46</v>
      </c>
      <c r="O93" s="6">
        <v>1705607.81</v>
      </c>
      <c r="P93" s="6">
        <v>64003.49</v>
      </c>
      <c r="Q93" s="6" t="s">
        <v>385</v>
      </c>
      <c r="R93" s="6">
        <v>1279917.3999999999</v>
      </c>
      <c r="S93" s="6">
        <v>620168.29</v>
      </c>
      <c r="T93" s="6" t="s">
        <v>385</v>
      </c>
      <c r="U93" s="6"/>
      <c r="V93" s="6">
        <v>0</v>
      </c>
      <c r="W93" s="6">
        <v>0</v>
      </c>
      <c r="X93" s="6" t="s">
        <v>385</v>
      </c>
      <c r="Y93" s="6">
        <v>0</v>
      </c>
      <c r="Z93" s="6">
        <v>622826.63</v>
      </c>
      <c r="AA93" s="6">
        <v>75586.5</v>
      </c>
      <c r="AB93" s="6" t="s">
        <v>385</v>
      </c>
      <c r="AC93" s="6">
        <v>396507.5</v>
      </c>
      <c r="AD93" s="6">
        <v>71455</v>
      </c>
      <c r="AE93" s="6" t="s">
        <v>385</v>
      </c>
    </row>
    <row r="94" spans="1:31" x14ac:dyDescent="0.25">
      <c r="A94" s="4" t="s">
        <v>194</v>
      </c>
      <c r="B94" s="5" t="s">
        <v>195</v>
      </c>
      <c r="C94" s="12">
        <f t="shared" si="3"/>
        <v>30142157.409999993</v>
      </c>
      <c r="D94" s="12">
        <f t="shared" si="4"/>
        <v>27471380.490000002</v>
      </c>
      <c r="E94" s="12">
        <f t="shared" si="5"/>
        <v>16338091.090000002</v>
      </c>
      <c r="F94" s="6">
        <v>30142157.409999993</v>
      </c>
      <c r="G94" s="6">
        <v>-191700</v>
      </c>
      <c r="H94" s="6">
        <v>16529791.090000002</v>
      </c>
      <c r="I94" s="6">
        <v>1042154.86</v>
      </c>
      <c r="J94" s="6">
        <v>791451.05</v>
      </c>
      <c r="K94" s="6">
        <v>1116451.42</v>
      </c>
      <c r="L94" s="6">
        <v>936846.32</v>
      </c>
      <c r="M94" s="6">
        <v>247593.2</v>
      </c>
      <c r="N94" s="6">
        <v>2642786.02</v>
      </c>
      <c r="O94" s="6">
        <v>1475098.37</v>
      </c>
      <c r="P94" s="6">
        <v>186750.14</v>
      </c>
      <c r="Q94" s="6" t="s">
        <v>385</v>
      </c>
      <c r="R94" s="6">
        <v>1989291.63</v>
      </c>
      <c r="S94" s="6">
        <v>704866.39</v>
      </c>
      <c r="T94" s="6" t="s">
        <v>385</v>
      </c>
      <c r="U94" s="6"/>
      <c r="V94" s="6">
        <v>0</v>
      </c>
      <c r="W94" s="6">
        <v>68053.34</v>
      </c>
      <c r="X94" s="6">
        <v>100287.7</v>
      </c>
      <c r="Y94" s="6">
        <v>0</v>
      </c>
      <c r="Z94" s="6">
        <v>1069495.27</v>
      </c>
      <c r="AA94" s="6">
        <v>98097.1</v>
      </c>
      <c r="AB94" s="6" t="s">
        <v>385</v>
      </c>
      <c r="AC94" s="6">
        <v>986090.51</v>
      </c>
      <c r="AD94" s="6">
        <v>348753</v>
      </c>
      <c r="AE94" s="6" t="s">
        <v>385</v>
      </c>
    </row>
    <row r="95" spans="1:31" x14ac:dyDescent="0.25">
      <c r="A95" s="4" t="s">
        <v>196</v>
      </c>
      <c r="B95" s="5" t="s">
        <v>197</v>
      </c>
      <c r="C95" s="12">
        <f t="shared" si="3"/>
        <v>13117170.759999998</v>
      </c>
      <c r="D95" s="12">
        <f t="shared" si="4"/>
        <v>12173218.119999999</v>
      </c>
      <c r="E95" s="12">
        <f t="shared" si="5"/>
        <v>6978638.7499999991</v>
      </c>
      <c r="F95" s="6">
        <v>13117170.759999998</v>
      </c>
      <c r="G95" s="6">
        <v>0</v>
      </c>
      <c r="H95" s="6">
        <v>6978638.7499999991</v>
      </c>
      <c r="I95" s="6">
        <v>534842.48</v>
      </c>
      <c r="J95" s="6">
        <v>510141.2</v>
      </c>
      <c r="K95" s="6">
        <v>514215.92</v>
      </c>
      <c r="L95" s="6">
        <v>538097.71</v>
      </c>
      <c r="M95" s="6">
        <v>77705.899999999994</v>
      </c>
      <c r="N95" s="6">
        <v>1266214.07</v>
      </c>
      <c r="O95" s="6">
        <v>786979.09</v>
      </c>
      <c r="P95" s="6">
        <v>108677.61</v>
      </c>
      <c r="Q95" s="6" t="s">
        <v>385</v>
      </c>
      <c r="R95" s="6">
        <v>738774.14</v>
      </c>
      <c r="S95" s="6">
        <v>118931.25</v>
      </c>
      <c r="T95" s="6" t="s">
        <v>385</v>
      </c>
      <c r="U95" s="6"/>
      <c r="V95" s="6">
        <v>0</v>
      </c>
      <c r="W95" s="6">
        <v>0</v>
      </c>
      <c r="X95" s="6" t="s">
        <v>385</v>
      </c>
      <c r="Y95" s="6">
        <v>337.5</v>
      </c>
      <c r="Z95" s="6">
        <v>3210.34</v>
      </c>
      <c r="AA95" s="6">
        <v>192691.43</v>
      </c>
      <c r="AB95" s="6" t="s">
        <v>385</v>
      </c>
      <c r="AC95" s="6">
        <v>505412.37</v>
      </c>
      <c r="AD95" s="6">
        <v>242301</v>
      </c>
      <c r="AE95" s="6" t="s">
        <v>385</v>
      </c>
    </row>
    <row r="96" spans="1:31" x14ac:dyDescent="0.25">
      <c r="A96" s="4" t="s">
        <v>198</v>
      </c>
      <c r="B96" s="5" t="s">
        <v>199</v>
      </c>
      <c r="C96" s="12">
        <f t="shared" si="3"/>
        <v>43745394.400000043</v>
      </c>
      <c r="D96" s="12">
        <f t="shared" si="4"/>
        <v>40287531.119999997</v>
      </c>
      <c r="E96" s="12">
        <f t="shared" si="5"/>
        <v>23035177.279999997</v>
      </c>
      <c r="F96" s="6">
        <v>43745394.400000043</v>
      </c>
      <c r="G96" s="6">
        <v>-543060.06999999995</v>
      </c>
      <c r="H96" s="6">
        <v>23578237.349999998</v>
      </c>
      <c r="I96" s="6">
        <v>1780742.44</v>
      </c>
      <c r="J96" s="6">
        <v>1970039.32</v>
      </c>
      <c r="K96" s="6">
        <v>1038286.9</v>
      </c>
      <c r="L96" s="6">
        <v>1492888.77</v>
      </c>
      <c r="M96" s="6">
        <v>403249.19</v>
      </c>
      <c r="N96" s="6">
        <v>3805596.43</v>
      </c>
      <c r="O96" s="6">
        <v>2388098.2599999998</v>
      </c>
      <c r="P96" s="6">
        <v>688709.94</v>
      </c>
      <c r="Q96" s="6" t="s">
        <v>385</v>
      </c>
      <c r="R96" s="6">
        <v>2794621.82</v>
      </c>
      <c r="S96" s="6">
        <v>890120.77</v>
      </c>
      <c r="T96" s="6" t="s">
        <v>385</v>
      </c>
      <c r="U96" s="6"/>
      <c r="V96" s="6" t="s">
        <v>385</v>
      </c>
      <c r="W96" s="6">
        <v>0</v>
      </c>
      <c r="X96" s="6" t="s">
        <v>385</v>
      </c>
      <c r="Y96" s="6" t="s">
        <v>385</v>
      </c>
      <c r="Z96" s="6">
        <v>144973.54</v>
      </c>
      <c r="AA96" s="6">
        <v>163214.26999999999</v>
      </c>
      <c r="AB96" s="6" t="s">
        <v>385</v>
      </c>
      <c r="AC96" s="6">
        <v>1877591.35</v>
      </c>
      <c r="AD96" s="6">
        <v>1272084.1200000001</v>
      </c>
      <c r="AE96" s="6" t="s">
        <v>385</v>
      </c>
    </row>
    <row r="97" spans="1:31" x14ac:dyDescent="0.25">
      <c r="A97" s="4" t="s">
        <v>200</v>
      </c>
      <c r="B97" s="5" t="s">
        <v>201</v>
      </c>
      <c r="C97" s="12">
        <f t="shared" si="3"/>
        <v>14691758.859999992</v>
      </c>
      <c r="D97" s="12">
        <f t="shared" si="4"/>
        <v>14067446.960000001</v>
      </c>
      <c r="E97" s="12">
        <f t="shared" si="5"/>
        <v>8546939.6100000013</v>
      </c>
      <c r="F97" s="6">
        <v>14691758.859999992</v>
      </c>
      <c r="G97" s="6">
        <v>-58523.95</v>
      </c>
      <c r="H97" s="6">
        <v>8605463.5600000005</v>
      </c>
      <c r="I97" s="6">
        <v>323336.84000000003</v>
      </c>
      <c r="J97" s="6">
        <v>662518.19999999995</v>
      </c>
      <c r="K97" s="6">
        <v>318563.45</v>
      </c>
      <c r="L97" s="6">
        <v>444183.37</v>
      </c>
      <c r="M97" s="6">
        <v>101941.26</v>
      </c>
      <c r="N97" s="6">
        <v>1156121.82</v>
      </c>
      <c r="O97" s="6">
        <v>980248.39</v>
      </c>
      <c r="P97" s="6">
        <v>0</v>
      </c>
      <c r="Q97" s="6" t="s">
        <v>385</v>
      </c>
      <c r="R97" s="6">
        <v>1158819.05</v>
      </c>
      <c r="S97" s="6">
        <v>374774.97</v>
      </c>
      <c r="T97" s="6" t="s">
        <v>385</v>
      </c>
      <c r="U97" s="6"/>
      <c r="V97" s="6">
        <v>0</v>
      </c>
      <c r="W97" s="6">
        <v>0</v>
      </c>
      <c r="X97" s="6" t="s">
        <v>385</v>
      </c>
      <c r="Y97" s="6">
        <v>0</v>
      </c>
      <c r="Z97" s="6">
        <v>88983.11</v>
      </c>
      <c r="AA97" s="6">
        <v>0</v>
      </c>
      <c r="AB97" s="6" t="s">
        <v>385</v>
      </c>
      <c r="AC97" s="6">
        <v>0</v>
      </c>
      <c r="AD97" s="6">
        <v>535328.79</v>
      </c>
      <c r="AE97" s="6" t="s">
        <v>385</v>
      </c>
    </row>
    <row r="98" spans="1:31" x14ac:dyDescent="0.25">
      <c r="A98" s="4" t="s">
        <v>202</v>
      </c>
      <c r="B98" s="5" t="s">
        <v>203</v>
      </c>
      <c r="C98" s="12">
        <f t="shared" si="3"/>
        <v>7769154.7899999982</v>
      </c>
      <c r="D98" s="12">
        <f t="shared" si="4"/>
        <v>7338902.290000001</v>
      </c>
      <c r="E98" s="12">
        <f t="shared" si="5"/>
        <v>4034755.89</v>
      </c>
      <c r="F98" s="6">
        <v>7769154.7899999982</v>
      </c>
      <c r="G98" s="6" t="s">
        <v>385</v>
      </c>
      <c r="H98" s="6">
        <v>4034755.89</v>
      </c>
      <c r="I98" s="6">
        <v>276196.59999999998</v>
      </c>
      <c r="J98" s="6">
        <v>394291.96</v>
      </c>
      <c r="K98" s="6">
        <v>376154.83</v>
      </c>
      <c r="L98" s="6">
        <v>358670.77</v>
      </c>
      <c r="M98" s="6">
        <v>67191.009999999995</v>
      </c>
      <c r="N98" s="6">
        <v>593328.28</v>
      </c>
      <c r="O98" s="6">
        <v>479620.87</v>
      </c>
      <c r="P98" s="6">
        <v>69718.83</v>
      </c>
      <c r="Q98" s="6" t="s">
        <v>385</v>
      </c>
      <c r="R98" s="6">
        <v>508700.07</v>
      </c>
      <c r="S98" s="6">
        <v>180273.18</v>
      </c>
      <c r="T98" s="6" t="s">
        <v>385</v>
      </c>
      <c r="U98" s="6"/>
      <c r="V98" s="6">
        <v>0</v>
      </c>
      <c r="W98" s="6">
        <v>0</v>
      </c>
      <c r="X98" s="6">
        <v>0</v>
      </c>
      <c r="Y98" s="6">
        <v>65860</v>
      </c>
      <c r="Z98" s="6">
        <v>0</v>
      </c>
      <c r="AA98" s="6">
        <v>0</v>
      </c>
      <c r="AB98" s="6" t="s">
        <v>385</v>
      </c>
      <c r="AC98" s="6">
        <v>222387.5</v>
      </c>
      <c r="AD98" s="6">
        <v>142005</v>
      </c>
      <c r="AE98" s="6" t="s">
        <v>385</v>
      </c>
    </row>
    <row r="99" spans="1:31" x14ac:dyDescent="0.25">
      <c r="A99" s="4" t="s">
        <v>204</v>
      </c>
      <c r="B99" s="5" t="s">
        <v>205</v>
      </c>
      <c r="C99" s="12">
        <f t="shared" si="3"/>
        <v>15127063.690000001</v>
      </c>
      <c r="D99" s="12">
        <f t="shared" si="4"/>
        <v>14474157.529999997</v>
      </c>
      <c r="E99" s="12">
        <f t="shared" si="5"/>
        <v>7385933.589999998</v>
      </c>
      <c r="F99" s="6">
        <v>15127063.690000001</v>
      </c>
      <c r="G99" s="6" t="s">
        <v>385</v>
      </c>
      <c r="H99" s="6">
        <v>7385933.589999998</v>
      </c>
      <c r="I99" s="6">
        <v>714196.21</v>
      </c>
      <c r="J99" s="6">
        <v>754959.71</v>
      </c>
      <c r="K99" s="6">
        <v>408968.15</v>
      </c>
      <c r="L99" s="6">
        <v>714504.28</v>
      </c>
      <c r="M99" s="6">
        <v>178865.24</v>
      </c>
      <c r="N99" s="6">
        <v>1459565.22</v>
      </c>
      <c r="O99" s="6">
        <v>1159978.8400000001</v>
      </c>
      <c r="P99" s="6">
        <v>364107.28</v>
      </c>
      <c r="Q99" s="6" t="s">
        <v>385</v>
      </c>
      <c r="R99" s="6">
        <v>915462.44</v>
      </c>
      <c r="S99" s="6">
        <v>417616.57</v>
      </c>
      <c r="T99" s="6" t="s">
        <v>385</v>
      </c>
      <c r="U99" s="6"/>
      <c r="V99" s="6" t="s">
        <v>385</v>
      </c>
      <c r="W99" s="6">
        <v>0</v>
      </c>
      <c r="X99" s="6">
        <v>0</v>
      </c>
      <c r="Y99" s="6">
        <v>74929</v>
      </c>
      <c r="Z99" s="6" t="s">
        <v>385</v>
      </c>
      <c r="AA99" s="6">
        <v>0</v>
      </c>
      <c r="AB99" s="6" t="s">
        <v>385</v>
      </c>
      <c r="AC99" s="6">
        <v>577977.16</v>
      </c>
      <c r="AD99" s="6">
        <v>0</v>
      </c>
      <c r="AE99" s="6" t="s">
        <v>385</v>
      </c>
    </row>
    <row r="100" spans="1:31" x14ac:dyDescent="0.25">
      <c r="A100" s="4" t="s">
        <v>206</v>
      </c>
      <c r="B100" s="5" t="s">
        <v>207</v>
      </c>
      <c r="C100" s="12">
        <f t="shared" si="3"/>
        <v>22385833.989999991</v>
      </c>
      <c r="D100" s="12">
        <f t="shared" si="4"/>
        <v>21368236.59</v>
      </c>
      <c r="E100" s="12">
        <f t="shared" si="5"/>
        <v>11854676.459999999</v>
      </c>
      <c r="F100" s="6">
        <v>22385833.989999991</v>
      </c>
      <c r="G100" s="6">
        <v>-48527.67</v>
      </c>
      <c r="H100" s="6">
        <v>11903204.129999999</v>
      </c>
      <c r="I100" s="6">
        <v>954155.29</v>
      </c>
      <c r="J100" s="6">
        <v>1311311.21</v>
      </c>
      <c r="K100" s="6">
        <v>553274.86</v>
      </c>
      <c r="L100" s="6">
        <v>944781.19</v>
      </c>
      <c r="M100" s="6">
        <v>310484.05</v>
      </c>
      <c r="N100" s="6">
        <v>1967472.56</v>
      </c>
      <c r="O100" s="6">
        <v>1607395.69</v>
      </c>
      <c r="P100" s="6">
        <v>327026.84000000003</v>
      </c>
      <c r="Q100" s="6" t="s">
        <v>385</v>
      </c>
      <c r="R100" s="6">
        <v>1189765.3999999999</v>
      </c>
      <c r="S100" s="6">
        <v>347893.04</v>
      </c>
      <c r="T100" s="6" t="s">
        <v>385</v>
      </c>
      <c r="U100" s="6"/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130683.4</v>
      </c>
      <c r="AB100" s="6" t="s">
        <v>385</v>
      </c>
      <c r="AC100" s="6">
        <v>385673.58</v>
      </c>
      <c r="AD100" s="6">
        <v>501240.42</v>
      </c>
      <c r="AE100" s="6" t="s">
        <v>385</v>
      </c>
    </row>
    <row r="101" spans="1:31" x14ac:dyDescent="0.25">
      <c r="A101" s="4" t="s">
        <v>208</v>
      </c>
      <c r="B101" s="5" t="s">
        <v>209</v>
      </c>
      <c r="C101" s="12">
        <f t="shared" si="3"/>
        <v>13443833.960000001</v>
      </c>
      <c r="D101" s="12">
        <f t="shared" si="4"/>
        <v>12729042.279999997</v>
      </c>
      <c r="E101" s="12">
        <f t="shared" si="5"/>
        <v>7387190.1499999985</v>
      </c>
      <c r="F101" s="6">
        <v>13443833.960000001</v>
      </c>
      <c r="G101" s="6">
        <v>-40908.699999999997</v>
      </c>
      <c r="H101" s="6">
        <v>7428098.8499999987</v>
      </c>
      <c r="I101" s="6">
        <v>494435.96</v>
      </c>
      <c r="J101" s="6">
        <v>233797.19</v>
      </c>
      <c r="K101" s="6">
        <v>672559.87</v>
      </c>
      <c r="L101" s="6">
        <v>758698.16</v>
      </c>
      <c r="M101" s="6">
        <v>85262.45</v>
      </c>
      <c r="N101" s="6">
        <v>915782.55</v>
      </c>
      <c r="O101" s="6">
        <v>969054.83</v>
      </c>
      <c r="P101" s="6">
        <v>59203.95</v>
      </c>
      <c r="Q101" s="6" t="s">
        <v>385</v>
      </c>
      <c r="R101" s="6">
        <v>918880.58</v>
      </c>
      <c r="S101" s="6">
        <v>234176.59</v>
      </c>
      <c r="T101" s="6" t="s">
        <v>385</v>
      </c>
      <c r="U101" s="6"/>
      <c r="V101" s="6">
        <v>0</v>
      </c>
      <c r="W101" s="6">
        <v>153074.73000000001</v>
      </c>
      <c r="X101" s="6" t="s">
        <v>385</v>
      </c>
      <c r="Y101" s="6" t="s">
        <v>385</v>
      </c>
      <c r="Z101" s="6" t="s">
        <v>385</v>
      </c>
      <c r="AA101" s="6">
        <v>0</v>
      </c>
      <c r="AB101" s="6" t="s">
        <v>385</v>
      </c>
      <c r="AC101" s="6">
        <v>432822.95</v>
      </c>
      <c r="AD101" s="6">
        <v>128894</v>
      </c>
      <c r="AE101" s="6" t="s">
        <v>385</v>
      </c>
    </row>
    <row r="102" spans="1:31" x14ac:dyDescent="0.25">
      <c r="A102" s="4" t="s">
        <v>210</v>
      </c>
      <c r="B102" s="5" t="s">
        <v>211</v>
      </c>
      <c r="C102" s="12">
        <f t="shared" si="3"/>
        <v>24150421.310000002</v>
      </c>
      <c r="D102" s="12">
        <f t="shared" si="4"/>
        <v>22674787.230000004</v>
      </c>
      <c r="E102" s="12">
        <f t="shared" si="5"/>
        <v>14358496.77</v>
      </c>
      <c r="F102" s="6">
        <v>24150421.310000002</v>
      </c>
      <c r="G102" s="6">
        <v>-15689.49</v>
      </c>
      <c r="H102" s="6">
        <v>14374186.26</v>
      </c>
      <c r="I102" s="6">
        <v>461197.16</v>
      </c>
      <c r="J102" s="6">
        <v>703834.99</v>
      </c>
      <c r="K102" s="6">
        <v>496459.6</v>
      </c>
      <c r="L102" s="6">
        <v>786266.17</v>
      </c>
      <c r="M102" s="6">
        <v>57990.78</v>
      </c>
      <c r="N102" s="6">
        <v>2089140.08</v>
      </c>
      <c r="O102" s="6">
        <v>1589967.49</v>
      </c>
      <c r="P102" s="6">
        <v>103609.34</v>
      </c>
      <c r="Q102" s="6" t="s">
        <v>385</v>
      </c>
      <c r="R102" s="6">
        <v>1621658.91</v>
      </c>
      <c r="S102" s="6">
        <v>406165.94</v>
      </c>
      <c r="T102" s="6" t="s">
        <v>385</v>
      </c>
      <c r="U102" s="6"/>
      <c r="V102" s="6">
        <v>0</v>
      </c>
      <c r="W102" s="6">
        <v>0</v>
      </c>
      <c r="X102" s="6" t="s">
        <v>385</v>
      </c>
      <c r="Y102" s="6">
        <v>0</v>
      </c>
      <c r="Z102" s="6">
        <v>30505.3</v>
      </c>
      <c r="AA102" s="6">
        <v>0</v>
      </c>
      <c r="AB102" s="6" t="s">
        <v>385</v>
      </c>
      <c r="AC102" s="6">
        <v>775254.79</v>
      </c>
      <c r="AD102" s="6">
        <v>669873.99</v>
      </c>
      <c r="AE102" s="6" t="s">
        <v>385</v>
      </c>
    </row>
    <row r="103" spans="1:31" x14ac:dyDescent="0.25">
      <c r="A103" s="4" t="s">
        <v>212</v>
      </c>
      <c r="B103" s="5" t="s">
        <v>213</v>
      </c>
      <c r="C103" s="12">
        <f t="shared" si="3"/>
        <v>7790565.1799999969</v>
      </c>
      <c r="D103" s="12">
        <f t="shared" si="4"/>
        <v>7190073.129999999</v>
      </c>
      <c r="E103" s="12">
        <f t="shared" si="5"/>
        <v>3745416.53</v>
      </c>
      <c r="F103" s="6">
        <v>7790565.1799999969</v>
      </c>
      <c r="G103" s="6">
        <v>0</v>
      </c>
      <c r="H103" s="6">
        <v>3745416.53</v>
      </c>
      <c r="I103" s="6">
        <v>193960.64</v>
      </c>
      <c r="J103" s="6">
        <v>713169.99</v>
      </c>
      <c r="K103" s="6">
        <v>418996.85</v>
      </c>
      <c r="L103" s="6">
        <v>347588.51</v>
      </c>
      <c r="M103" s="6">
        <v>61777.7</v>
      </c>
      <c r="N103" s="6">
        <v>611921.92000000004</v>
      </c>
      <c r="O103" s="6">
        <v>478405.59</v>
      </c>
      <c r="P103" s="6">
        <v>37007.769999999997</v>
      </c>
      <c r="Q103" s="6" t="s">
        <v>385</v>
      </c>
      <c r="R103" s="6">
        <v>491827.63</v>
      </c>
      <c r="S103" s="6">
        <v>90000</v>
      </c>
      <c r="T103" s="6" t="s">
        <v>385</v>
      </c>
      <c r="U103" s="6"/>
      <c r="V103" s="6" t="s">
        <v>385</v>
      </c>
      <c r="W103" s="6" t="s">
        <v>385</v>
      </c>
      <c r="X103" s="6" t="s">
        <v>385</v>
      </c>
      <c r="Y103" s="6">
        <v>160346.39000000001</v>
      </c>
      <c r="Z103" s="6" t="s">
        <v>385</v>
      </c>
      <c r="AA103" s="6">
        <v>90139.09</v>
      </c>
      <c r="AB103" s="6" t="s">
        <v>385</v>
      </c>
      <c r="AC103" s="6">
        <v>305006.57</v>
      </c>
      <c r="AD103" s="6">
        <v>45000</v>
      </c>
      <c r="AE103" s="6" t="s">
        <v>385</v>
      </c>
    </row>
    <row r="104" spans="1:31" x14ac:dyDescent="0.25">
      <c r="A104" s="4" t="s">
        <v>214</v>
      </c>
      <c r="B104" s="5" t="s">
        <v>215</v>
      </c>
      <c r="C104" s="12">
        <f t="shared" si="3"/>
        <v>15773087.469999999</v>
      </c>
      <c r="D104" s="12">
        <f t="shared" si="4"/>
        <v>14852095.150000002</v>
      </c>
      <c r="E104" s="12">
        <f t="shared" si="5"/>
        <v>8990564.2500000019</v>
      </c>
      <c r="F104" s="6">
        <v>15773087.469999999</v>
      </c>
      <c r="G104" s="6" t="s">
        <v>385</v>
      </c>
      <c r="H104" s="6">
        <v>8990564.2500000019</v>
      </c>
      <c r="I104" s="6">
        <v>357510.34</v>
      </c>
      <c r="J104" s="6">
        <v>609573.85</v>
      </c>
      <c r="K104" s="6">
        <v>459844.71</v>
      </c>
      <c r="L104" s="6">
        <v>714938.14</v>
      </c>
      <c r="M104" s="6">
        <v>174325.42</v>
      </c>
      <c r="N104" s="6">
        <v>1266824.51</v>
      </c>
      <c r="O104" s="6">
        <v>967695.24</v>
      </c>
      <c r="P104" s="6">
        <v>78241.14</v>
      </c>
      <c r="Q104" s="6" t="s">
        <v>385</v>
      </c>
      <c r="R104" s="6">
        <v>1073949.94</v>
      </c>
      <c r="S104" s="6">
        <v>158627.60999999999</v>
      </c>
      <c r="T104" s="6" t="s">
        <v>385</v>
      </c>
      <c r="U104" s="6"/>
      <c r="V104" s="6" t="s">
        <v>385</v>
      </c>
      <c r="W104" s="6">
        <v>28848.42</v>
      </c>
      <c r="X104" s="6">
        <v>0</v>
      </c>
      <c r="Y104" s="6" t="s">
        <v>385</v>
      </c>
      <c r="Z104" s="6">
        <v>0</v>
      </c>
      <c r="AA104" s="6">
        <v>0</v>
      </c>
      <c r="AB104" s="6" t="s">
        <v>385</v>
      </c>
      <c r="AC104" s="6">
        <v>723789.65</v>
      </c>
      <c r="AD104" s="6">
        <v>168354.25</v>
      </c>
      <c r="AE104" s="6" t="s">
        <v>385</v>
      </c>
    </row>
    <row r="105" spans="1:31" x14ac:dyDescent="0.25">
      <c r="A105" s="4" t="s">
        <v>216</v>
      </c>
      <c r="B105" s="5" t="s">
        <v>217</v>
      </c>
      <c r="C105" s="12">
        <f t="shared" si="3"/>
        <v>5485474.5399999982</v>
      </c>
      <c r="D105" s="12">
        <f t="shared" si="4"/>
        <v>5230545.1499999994</v>
      </c>
      <c r="E105" s="12">
        <f t="shared" si="5"/>
        <v>3368068.82</v>
      </c>
      <c r="F105" s="6">
        <v>5485474.5399999982</v>
      </c>
      <c r="G105" s="6">
        <v>0</v>
      </c>
      <c r="H105" s="6">
        <v>3368068.82</v>
      </c>
      <c r="I105" s="6">
        <v>194878.97</v>
      </c>
      <c r="J105" s="6">
        <v>181853.99</v>
      </c>
      <c r="K105" s="6">
        <v>271343.64</v>
      </c>
      <c r="L105" s="6">
        <v>231310.49</v>
      </c>
      <c r="M105" s="6">
        <v>65325.06</v>
      </c>
      <c r="N105" s="6">
        <v>429536.35</v>
      </c>
      <c r="O105" s="6">
        <v>20103.48</v>
      </c>
      <c r="P105" s="6">
        <v>83931.06</v>
      </c>
      <c r="Q105" s="6" t="s">
        <v>385</v>
      </c>
      <c r="R105" s="6">
        <v>344193.29</v>
      </c>
      <c r="S105" s="6">
        <v>40000</v>
      </c>
      <c r="T105" s="6" t="s">
        <v>385</v>
      </c>
      <c r="U105" s="6"/>
      <c r="V105" s="6">
        <v>0</v>
      </c>
      <c r="W105" s="6">
        <v>0</v>
      </c>
      <c r="X105" s="6" t="s">
        <v>385</v>
      </c>
      <c r="Y105" s="6" t="s">
        <v>385</v>
      </c>
      <c r="Z105" s="6">
        <v>0</v>
      </c>
      <c r="AA105" s="6">
        <v>12791.23</v>
      </c>
      <c r="AB105" s="6" t="s">
        <v>385</v>
      </c>
      <c r="AC105" s="6">
        <v>219652.41</v>
      </c>
      <c r="AD105" s="6">
        <v>22485.75</v>
      </c>
      <c r="AE105" s="6" t="s">
        <v>385</v>
      </c>
    </row>
    <row r="106" spans="1:31" x14ac:dyDescent="0.25">
      <c r="A106" s="4" t="s">
        <v>218</v>
      </c>
      <c r="B106" s="5" t="s">
        <v>219</v>
      </c>
      <c r="C106" s="12">
        <f t="shared" si="3"/>
        <v>4879197.3899999997</v>
      </c>
      <c r="D106" s="12">
        <f t="shared" si="4"/>
        <v>4447011.66</v>
      </c>
      <c r="E106" s="12">
        <f t="shared" si="5"/>
        <v>2437960.2000000002</v>
      </c>
      <c r="F106" s="6">
        <v>4879197.3899999997</v>
      </c>
      <c r="G106" s="6">
        <v>0</v>
      </c>
      <c r="H106" s="6">
        <v>2437960.2000000002</v>
      </c>
      <c r="I106" s="6">
        <v>180453.61</v>
      </c>
      <c r="J106" s="6">
        <v>231704.39</v>
      </c>
      <c r="K106" s="6">
        <v>229825.3</v>
      </c>
      <c r="L106" s="6">
        <v>311044.11</v>
      </c>
      <c r="M106" s="6">
        <v>42073.69</v>
      </c>
      <c r="N106" s="6">
        <v>342682.74</v>
      </c>
      <c r="O106" s="6">
        <v>333478.99</v>
      </c>
      <c r="P106" s="6">
        <v>2725.9</v>
      </c>
      <c r="Q106" s="6" t="s">
        <v>385</v>
      </c>
      <c r="R106" s="6">
        <v>294239.35999999999</v>
      </c>
      <c r="S106" s="6">
        <v>40823.370000000003</v>
      </c>
      <c r="T106" s="6" t="s">
        <v>385</v>
      </c>
      <c r="U106" s="6"/>
      <c r="V106" s="6" t="s">
        <v>385</v>
      </c>
      <c r="W106" s="6">
        <v>0</v>
      </c>
      <c r="X106" s="6">
        <v>0</v>
      </c>
      <c r="Y106" s="6" t="s">
        <v>385</v>
      </c>
      <c r="Z106" s="6">
        <v>0</v>
      </c>
      <c r="AA106" s="6">
        <v>32776.06</v>
      </c>
      <c r="AB106" s="6" t="s">
        <v>385</v>
      </c>
      <c r="AC106" s="6">
        <v>299337.67</v>
      </c>
      <c r="AD106" s="6">
        <v>100072</v>
      </c>
      <c r="AE106" s="6" t="s">
        <v>385</v>
      </c>
    </row>
    <row r="107" spans="1:31" x14ac:dyDescent="0.25">
      <c r="A107" s="4" t="s">
        <v>220</v>
      </c>
      <c r="B107" s="5" t="s">
        <v>221</v>
      </c>
      <c r="C107" s="12">
        <f t="shared" si="3"/>
        <v>48587997.810000025</v>
      </c>
      <c r="D107" s="12">
        <f t="shared" si="4"/>
        <v>43280638.359999999</v>
      </c>
      <c r="E107" s="12">
        <f t="shared" si="5"/>
        <v>27723470.160000004</v>
      </c>
      <c r="F107" s="6">
        <v>48587997.810000025</v>
      </c>
      <c r="G107" s="6">
        <v>-271192.99</v>
      </c>
      <c r="H107" s="6">
        <v>27994663.150000002</v>
      </c>
      <c r="I107" s="6">
        <v>1778013.26</v>
      </c>
      <c r="J107" s="6">
        <v>1560255.64</v>
      </c>
      <c r="K107" s="6">
        <v>953797.63</v>
      </c>
      <c r="L107" s="6">
        <v>1683427.99</v>
      </c>
      <c r="M107" s="6">
        <v>151780.65</v>
      </c>
      <c r="N107" s="6">
        <v>3377222.28</v>
      </c>
      <c r="O107" s="6">
        <v>2871117.34</v>
      </c>
      <c r="P107" s="6">
        <v>378858.4</v>
      </c>
      <c r="Q107" s="6" t="s">
        <v>385</v>
      </c>
      <c r="R107" s="6">
        <v>2285100.0099999998</v>
      </c>
      <c r="S107" s="6">
        <v>517595</v>
      </c>
      <c r="T107" s="6" t="s">
        <v>385</v>
      </c>
      <c r="U107" s="6"/>
      <c r="V107" s="6">
        <v>81597.070000000007</v>
      </c>
      <c r="W107" s="6">
        <v>26678.97</v>
      </c>
      <c r="X107" s="6">
        <v>17273.189999999999</v>
      </c>
      <c r="Y107" s="6">
        <v>0</v>
      </c>
      <c r="Z107" s="6">
        <v>0</v>
      </c>
      <c r="AA107" s="6">
        <v>49964.62</v>
      </c>
      <c r="AB107" s="6" t="s">
        <v>385</v>
      </c>
      <c r="AC107" s="6">
        <v>1573932.3</v>
      </c>
      <c r="AD107" s="6">
        <v>3557913.3</v>
      </c>
      <c r="AE107" s="6" t="s">
        <v>385</v>
      </c>
    </row>
    <row r="108" spans="1:31" x14ac:dyDescent="0.25">
      <c r="A108" s="4" t="s">
        <v>222</v>
      </c>
      <c r="B108" s="5" t="s">
        <v>223</v>
      </c>
      <c r="C108" s="12">
        <f t="shared" si="3"/>
        <v>15384691.690000001</v>
      </c>
      <c r="D108" s="12">
        <f t="shared" si="4"/>
        <v>14643787.529999999</v>
      </c>
      <c r="E108" s="12">
        <f t="shared" si="5"/>
        <v>7857518.0599999996</v>
      </c>
      <c r="F108" s="6">
        <v>15384691.690000001</v>
      </c>
      <c r="G108" s="6">
        <v>-130422.65</v>
      </c>
      <c r="H108" s="6">
        <v>7987940.71</v>
      </c>
      <c r="I108" s="6">
        <v>410776.87</v>
      </c>
      <c r="J108" s="6">
        <v>612949.30000000005</v>
      </c>
      <c r="K108" s="6">
        <v>635740.06000000006</v>
      </c>
      <c r="L108" s="6">
        <v>839305.44</v>
      </c>
      <c r="M108" s="6">
        <v>186239.86</v>
      </c>
      <c r="N108" s="6">
        <v>1399788.5</v>
      </c>
      <c r="O108" s="6">
        <v>1117176.45</v>
      </c>
      <c r="P108" s="6">
        <v>107027.18</v>
      </c>
      <c r="Q108" s="6" t="s">
        <v>385</v>
      </c>
      <c r="R108" s="6">
        <v>1071110.46</v>
      </c>
      <c r="S108" s="6">
        <v>406155.35</v>
      </c>
      <c r="T108" s="6" t="s">
        <v>385</v>
      </c>
      <c r="U108" s="6"/>
      <c r="V108" s="6">
        <v>0</v>
      </c>
      <c r="W108" s="6">
        <v>0</v>
      </c>
      <c r="X108" s="6">
        <v>22008.48</v>
      </c>
      <c r="Y108" s="6">
        <v>0</v>
      </c>
      <c r="Z108" s="6">
        <v>35161.24</v>
      </c>
      <c r="AA108" s="6">
        <v>173468.4</v>
      </c>
      <c r="AB108" s="6" t="s">
        <v>385</v>
      </c>
      <c r="AC108" s="6">
        <v>238487.04000000001</v>
      </c>
      <c r="AD108" s="6">
        <v>271779</v>
      </c>
      <c r="AE108" s="6" t="s">
        <v>385</v>
      </c>
    </row>
    <row r="109" spans="1:31" x14ac:dyDescent="0.25">
      <c r="A109" s="4" t="s">
        <v>224</v>
      </c>
      <c r="B109" s="5" t="s">
        <v>225</v>
      </c>
      <c r="C109" s="12">
        <f t="shared" si="3"/>
        <v>17285065.699999996</v>
      </c>
      <c r="D109" s="12">
        <f t="shared" si="4"/>
        <v>15481547.640000001</v>
      </c>
      <c r="E109" s="12">
        <f t="shared" si="5"/>
        <v>9534660.7400000002</v>
      </c>
      <c r="F109" s="6">
        <v>17285065.699999996</v>
      </c>
      <c r="G109" s="6">
        <v>-294034.36</v>
      </c>
      <c r="H109" s="6">
        <v>9828695.0999999996</v>
      </c>
      <c r="I109" s="6">
        <v>465596.62</v>
      </c>
      <c r="J109" s="6">
        <v>492710.47</v>
      </c>
      <c r="K109" s="6">
        <v>449400.5</v>
      </c>
      <c r="L109" s="6">
        <v>693440.72</v>
      </c>
      <c r="M109" s="6">
        <v>107007.29</v>
      </c>
      <c r="N109" s="6">
        <v>1116452.96</v>
      </c>
      <c r="O109" s="6">
        <v>1052312.6000000001</v>
      </c>
      <c r="P109" s="6">
        <v>93170.66</v>
      </c>
      <c r="Q109" s="6" t="s">
        <v>385</v>
      </c>
      <c r="R109" s="6">
        <v>1221046.56</v>
      </c>
      <c r="S109" s="6">
        <v>255748.52</v>
      </c>
      <c r="T109" s="6" t="s">
        <v>385</v>
      </c>
      <c r="U109" s="6"/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787297.45</v>
      </c>
      <c r="AB109" s="6" t="s">
        <v>385</v>
      </c>
      <c r="AC109" s="6">
        <v>709049.61</v>
      </c>
      <c r="AD109" s="6">
        <v>307171</v>
      </c>
      <c r="AE109" s="6" t="s">
        <v>385</v>
      </c>
    </row>
    <row r="110" spans="1:31" x14ac:dyDescent="0.25">
      <c r="A110" s="4" t="s">
        <v>226</v>
      </c>
      <c r="B110" s="5" t="s">
        <v>227</v>
      </c>
      <c r="C110" s="12">
        <f t="shared" si="3"/>
        <v>24745677.040000003</v>
      </c>
      <c r="D110" s="12">
        <f t="shared" si="4"/>
        <v>22330497.459999997</v>
      </c>
      <c r="E110" s="12">
        <f t="shared" si="5"/>
        <v>13885971.08</v>
      </c>
      <c r="F110" s="6">
        <v>24745677.040000003</v>
      </c>
      <c r="G110" s="6" t="s">
        <v>385</v>
      </c>
      <c r="H110" s="6">
        <v>13885971.08</v>
      </c>
      <c r="I110" s="6">
        <v>474793.05</v>
      </c>
      <c r="J110" s="6">
        <v>665206.71</v>
      </c>
      <c r="K110" s="6">
        <v>1055251.94</v>
      </c>
      <c r="L110" s="6">
        <v>1043435.47</v>
      </c>
      <c r="M110" s="6">
        <v>49975.07</v>
      </c>
      <c r="N110" s="6">
        <v>2244777.36</v>
      </c>
      <c r="O110" s="6">
        <v>1200481.3400000001</v>
      </c>
      <c r="P110" s="6">
        <v>188027.29</v>
      </c>
      <c r="Q110" s="6" t="s">
        <v>385</v>
      </c>
      <c r="R110" s="6">
        <v>1453153.99</v>
      </c>
      <c r="S110" s="6">
        <v>69424.160000000003</v>
      </c>
      <c r="T110" s="6" t="s">
        <v>385</v>
      </c>
      <c r="U110" s="6"/>
      <c r="V110" s="6">
        <v>365102.79</v>
      </c>
      <c r="W110" s="6">
        <v>0</v>
      </c>
      <c r="X110" s="6" t="s">
        <v>385</v>
      </c>
      <c r="Y110" s="6" t="s">
        <v>385</v>
      </c>
      <c r="Z110" s="6">
        <v>0</v>
      </c>
      <c r="AA110" s="6">
        <v>317343.11</v>
      </c>
      <c r="AB110" s="6" t="s">
        <v>385</v>
      </c>
      <c r="AC110" s="6">
        <v>1232733.68</v>
      </c>
      <c r="AD110" s="6">
        <v>500000</v>
      </c>
      <c r="AE110" s="6" t="s">
        <v>385</v>
      </c>
    </row>
    <row r="111" spans="1:31" x14ac:dyDescent="0.25">
      <c r="A111" s="4" t="s">
        <v>228</v>
      </c>
      <c r="B111" s="5" t="s">
        <v>229</v>
      </c>
      <c r="C111" s="12">
        <f t="shared" si="3"/>
        <v>15815517.930000003</v>
      </c>
      <c r="D111" s="12">
        <f t="shared" si="4"/>
        <v>14792957.100000001</v>
      </c>
      <c r="E111" s="12">
        <f t="shared" si="5"/>
        <v>8351230.0700000003</v>
      </c>
      <c r="F111" s="6">
        <v>15815517.930000003</v>
      </c>
      <c r="G111" s="6">
        <v>0</v>
      </c>
      <c r="H111" s="6">
        <v>8351230.0700000003</v>
      </c>
      <c r="I111" s="6">
        <v>698059.92</v>
      </c>
      <c r="J111" s="6">
        <v>772991.65</v>
      </c>
      <c r="K111" s="6">
        <v>450006.86</v>
      </c>
      <c r="L111" s="6">
        <v>712720.8</v>
      </c>
      <c r="M111" s="6">
        <v>173693.91</v>
      </c>
      <c r="N111" s="6">
        <v>1199191.6399999999</v>
      </c>
      <c r="O111" s="6">
        <v>984908</v>
      </c>
      <c r="P111" s="6">
        <v>11823.01</v>
      </c>
      <c r="Q111" s="6" t="s">
        <v>385</v>
      </c>
      <c r="R111" s="6">
        <v>1102427.22</v>
      </c>
      <c r="S111" s="6">
        <v>335904.02</v>
      </c>
      <c r="T111" s="6" t="s">
        <v>385</v>
      </c>
      <c r="U111" s="6"/>
      <c r="V111" s="6">
        <v>0</v>
      </c>
      <c r="W111" s="6">
        <v>0</v>
      </c>
      <c r="X111" s="6" t="s">
        <v>385</v>
      </c>
      <c r="Y111" s="6">
        <v>0</v>
      </c>
      <c r="Z111" s="6">
        <v>0</v>
      </c>
      <c r="AA111" s="6">
        <v>0</v>
      </c>
      <c r="AB111" s="6" t="s">
        <v>385</v>
      </c>
      <c r="AC111" s="6">
        <v>857053.83</v>
      </c>
      <c r="AD111" s="6">
        <v>165507</v>
      </c>
      <c r="AE111" s="6" t="s">
        <v>385</v>
      </c>
    </row>
    <row r="112" spans="1:31" x14ac:dyDescent="0.25">
      <c r="A112" s="4" t="s">
        <v>230</v>
      </c>
      <c r="B112" s="5" t="s">
        <v>231</v>
      </c>
      <c r="C112" s="12">
        <f t="shared" si="3"/>
        <v>15906317.329999993</v>
      </c>
      <c r="D112" s="12">
        <f t="shared" si="4"/>
        <v>14965510.089999994</v>
      </c>
      <c r="E112" s="12">
        <f t="shared" si="5"/>
        <v>9639380.9599999972</v>
      </c>
      <c r="F112" s="6">
        <v>15906317.329999993</v>
      </c>
      <c r="G112" s="6">
        <v>0</v>
      </c>
      <c r="H112" s="6">
        <v>9639380.9599999972</v>
      </c>
      <c r="I112" s="6">
        <v>390523.2</v>
      </c>
      <c r="J112" s="6">
        <v>672130.1</v>
      </c>
      <c r="K112" s="6">
        <v>542740.24</v>
      </c>
      <c r="L112" s="6">
        <v>615657.14</v>
      </c>
      <c r="M112" s="6">
        <v>78088.789999999994</v>
      </c>
      <c r="N112" s="6">
        <v>1078374.97</v>
      </c>
      <c r="O112" s="6">
        <v>879958.53</v>
      </c>
      <c r="P112" s="6">
        <v>145250.29</v>
      </c>
      <c r="Q112" s="6" t="s">
        <v>385</v>
      </c>
      <c r="R112" s="6">
        <v>791684.75</v>
      </c>
      <c r="S112" s="6">
        <v>131721.12</v>
      </c>
      <c r="T112" s="6" t="s">
        <v>385</v>
      </c>
      <c r="U112" s="6"/>
      <c r="V112" s="6">
        <v>0</v>
      </c>
      <c r="W112" s="6">
        <v>0</v>
      </c>
      <c r="X112" s="6">
        <v>1742.5</v>
      </c>
      <c r="Y112" s="6">
        <v>0</v>
      </c>
      <c r="Z112" s="6">
        <v>0</v>
      </c>
      <c r="AA112" s="6">
        <v>0</v>
      </c>
      <c r="AB112" s="6" t="s">
        <v>385</v>
      </c>
      <c r="AC112" s="6">
        <v>641233.02</v>
      </c>
      <c r="AD112" s="6">
        <v>297831.71999999997</v>
      </c>
      <c r="AE112" s="6" t="s">
        <v>385</v>
      </c>
    </row>
    <row r="113" spans="1:31" x14ac:dyDescent="0.25">
      <c r="A113" s="4" t="s">
        <v>232</v>
      </c>
      <c r="B113" s="5" t="s">
        <v>233</v>
      </c>
      <c r="C113" s="12">
        <f t="shared" si="3"/>
        <v>8836982.7600000035</v>
      </c>
      <c r="D113" s="12">
        <f t="shared" si="4"/>
        <v>8036385.7400000002</v>
      </c>
      <c r="E113" s="12">
        <f t="shared" si="5"/>
        <v>4727042.42</v>
      </c>
      <c r="F113" s="6">
        <v>8836982.7600000035</v>
      </c>
      <c r="G113" s="6">
        <v>0</v>
      </c>
      <c r="H113" s="6">
        <v>4727042.42</v>
      </c>
      <c r="I113" s="6">
        <v>186102.47</v>
      </c>
      <c r="J113" s="6">
        <v>252876.78</v>
      </c>
      <c r="K113" s="6">
        <v>492566.19</v>
      </c>
      <c r="L113" s="6">
        <v>464781.84</v>
      </c>
      <c r="M113" s="6">
        <v>66803.240000000005</v>
      </c>
      <c r="N113" s="6">
        <v>895826.89</v>
      </c>
      <c r="O113" s="6">
        <v>211490.3</v>
      </c>
      <c r="P113" s="6">
        <v>0</v>
      </c>
      <c r="Q113" s="6" t="s">
        <v>385</v>
      </c>
      <c r="R113" s="6">
        <v>595656.63</v>
      </c>
      <c r="S113" s="6">
        <v>143238.98000000001</v>
      </c>
      <c r="T113" s="6" t="s">
        <v>385</v>
      </c>
      <c r="U113" s="6"/>
      <c r="V113" s="6">
        <v>0</v>
      </c>
      <c r="W113" s="6">
        <v>0</v>
      </c>
      <c r="X113" s="6" t="s">
        <v>385</v>
      </c>
      <c r="Y113" s="6" t="s">
        <v>385</v>
      </c>
      <c r="Z113" s="6">
        <v>0</v>
      </c>
      <c r="AA113" s="6">
        <v>177642</v>
      </c>
      <c r="AB113" s="6" t="s">
        <v>385</v>
      </c>
      <c r="AC113" s="6">
        <v>580750.02</v>
      </c>
      <c r="AD113" s="6">
        <v>42205</v>
      </c>
      <c r="AE113" s="6" t="s">
        <v>385</v>
      </c>
    </row>
    <row r="114" spans="1:31" x14ac:dyDescent="0.25">
      <c r="A114" s="4" t="s">
        <v>234</v>
      </c>
      <c r="B114" s="5" t="s">
        <v>235</v>
      </c>
      <c r="C114" s="12">
        <f t="shared" si="3"/>
        <v>36422789.450000003</v>
      </c>
      <c r="D114" s="12">
        <f t="shared" si="4"/>
        <v>33979868.529999994</v>
      </c>
      <c r="E114" s="12">
        <f t="shared" si="5"/>
        <v>20222414.599999994</v>
      </c>
      <c r="F114" s="6">
        <v>36422789.450000003</v>
      </c>
      <c r="G114" s="6">
        <v>-236806.23</v>
      </c>
      <c r="H114" s="6">
        <v>20459220.829999994</v>
      </c>
      <c r="I114" s="6">
        <v>1214464.55</v>
      </c>
      <c r="J114" s="6">
        <v>1624884.53</v>
      </c>
      <c r="K114" s="6">
        <v>1410133.27</v>
      </c>
      <c r="L114" s="6">
        <v>1429192.08</v>
      </c>
      <c r="M114" s="6">
        <v>215985.69</v>
      </c>
      <c r="N114" s="6">
        <v>3144528.11</v>
      </c>
      <c r="O114" s="6">
        <v>2035955.95</v>
      </c>
      <c r="P114" s="6">
        <v>382012.27</v>
      </c>
      <c r="Q114" s="6" t="s">
        <v>385</v>
      </c>
      <c r="R114" s="6">
        <v>2242801.29</v>
      </c>
      <c r="S114" s="6">
        <v>57496.19</v>
      </c>
      <c r="T114" s="6" t="s">
        <v>385</v>
      </c>
      <c r="U114" s="6"/>
      <c r="V114" s="6">
        <v>0</v>
      </c>
      <c r="W114" s="6" t="s">
        <v>385</v>
      </c>
      <c r="X114" s="6" t="s">
        <v>385</v>
      </c>
      <c r="Y114" s="6">
        <v>72733.789999999994</v>
      </c>
      <c r="Z114" s="6">
        <v>0</v>
      </c>
      <c r="AA114" s="6">
        <v>0</v>
      </c>
      <c r="AB114" s="6" t="s">
        <v>385</v>
      </c>
      <c r="AC114" s="6">
        <v>1362944.13</v>
      </c>
      <c r="AD114" s="6">
        <v>1007243</v>
      </c>
      <c r="AE114" s="6" t="s">
        <v>385</v>
      </c>
    </row>
    <row r="115" spans="1:31" x14ac:dyDescent="0.25">
      <c r="A115" s="4" t="s">
        <v>236</v>
      </c>
      <c r="B115" s="5" t="s">
        <v>237</v>
      </c>
      <c r="C115" s="12">
        <f t="shared" si="3"/>
        <v>20576476.059999995</v>
      </c>
      <c r="D115" s="12">
        <f t="shared" si="4"/>
        <v>19276981.989999998</v>
      </c>
      <c r="E115" s="12">
        <f t="shared" si="5"/>
        <v>10966396.24</v>
      </c>
      <c r="F115" s="6">
        <v>20576476.059999995</v>
      </c>
      <c r="G115" s="6">
        <v>0</v>
      </c>
      <c r="H115" s="6">
        <v>10966396.24</v>
      </c>
      <c r="I115" s="6">
        <v>805800.48</v>
      </c>
      <c r="J115" s="6">
        <v>801434.45</v>
      </c>
      <c r="K115" s="6">
        <v>732917.7</v>
      </c>
      <c r="L115" s="6">
        <v>904035.86</v>
      </c>
      <c r="M115" s="6">
        <v>142078.06</v>
      </c>
      <c r="N115" s="6">
        <v>1513670.85</v>
      </c>
      <c r="O115" s="6">
        <v>1399653.73</v>
      </c>
      <c r="P115" s="6">
        <v>182485.05</v>
      </c>
      <c r="Q115" s="6" t="s">
        <v>385</v>
      </c>
      <c r="R115" s="6">
        <v>1335088.6100000001</v>
      </c>
      <c r="S115" s="6">
        <v>493420.96</v>
      </c>
      <c r="T115" s="6" t="s">
        <v>385</v>
      </c>
      <c r="U115" s="6"/>
      <c r="V115" s="6">
        <v>0</v>
      </c>
      <c r="W115" s="6">
        <v>13821.83</v>
      </c>
      <c r="X115" s="6" t="s">
        <v>385</v>
      </c>
      <c r="Y115" s="6" t="s">
        <v>385</v>
      </c>
      <c r="Z115" s="6">
        <v>0</v>
      </c>
      <c r="AA115" s="6">
        <v>329649.02</v>
      </c>
      <c r="AB115" s="6" t="s">
        <v>385</v>
      </c>
      <c r="AC115" s="6">
        <v>722815.22</v>
      </c>
      <c r="AD115" s="6">
        <v>233208</v>
      </c>
      <c r="AE115" s="6" t="s">
        <v>385</v>
      </c>
    </row>
    <row r="116" spans="1:31" x14ac:dyDescent="0.25">
      <c r="A116" s="4" t="s">
        <v>238</v>
      </c>
      <c r="B116" s="5" t="s">
        <v>239</v>
      </c>
      <c r="C116" s="12">
        <f t="shared" si="3"/>
        <v>9419546.2799999993</v>
      </c>
      <c r="D116" s="12">
        <f t="shared" si="4"/>
        <v>7921582.2399999993</v>
      </c>
      <c r="E116" s="12">
        <f t="shared" si="5"/>
        <v>4196600.01</v>
      </c>
      <c r="F116" s="6">
        <v>9419546.2799999993</v>
      </c>
      <c r="G116" s="6">
        <v>-34278.839999999997</v>
      </c>
      <c r="H116" s="6">
        <v>4230878.8499999996</v>
      </c>
      <c r="I116" s="6">
        <v>241657.02</v>
      </c>
      <c r="J116" s="6">
        <v>370354.88</v>
      </c>
      <c r="K116" s="6">
        <v>580485.27</v>
      </c>
      <c r="L116" s="6">
        <v>458393.66</v>
      </c>
      <c r="M116" s="6">
        <v>0</v>
      </c>
      <c r="N116" s="6">
        <v>765226.51</v>
      </c>
      <c r="O116" s="6">
        <v>564092.68000000005</v>
      </c>
      <c r="P116" s="6">
        <v>6771.93</v>
      </c>
      <c r="Q116" s="6" t="s">
        <v>385</v>
      </c>
      <c r="R116" s="6">
        <v>573393.66</v>
      </c>
      <c r="S116" s="6">
        <v>164606.62</v>
      </c>
      <c r="T116" s="6" t="s">
        <v>385</v>
      </c>
      <c r="U116" s="6"/>
      <c r="V116" s="6" t="s">
        <v>385</v>
      </c>
      <c r="W116" s="6">
        <v>420951.26</v>
      </c>
      <c r="X116" s="6" t="s">
        <v>385</v>
      </c>
      <c r="Y116" s="6">
        <v>103420.71</v>
      </c>
      <c r="Z116" s="6">
        <v>95467.77</v>
      </c>
      <c r="AA116" s="6" t="s">
        <v>385</v>
      </c>
      <c r="AB116" s="6" t="s">
        <v>385</v>
      </c>
      <c r="AC116" s="6">
        <v>392966.5</v>
      </c>
      <c r="AD116" s="6">
        <v>485157.8</v>
      </c>
      <c r="AE116" s="6" t="s">
        <v>385</v>
      </c>
    </row>
    <row r="117" spans="1:31" x14ac:dyDescent="0.25">
      <c r="A117" s="4" t="s">
        <v>240</v>
      </c>
      <c r="B117" s="5" t="s">
        <v>241</v>
      </c>
      <c r="C117" s="12">
        <f t="shared" si="3"/>
        <v>25062990.260000017</v>
      </c>
      <c r="D117" s="12">
        <f t="shared" si="4"/>
        <v>19818482.850000001</v>
      </c>
      <c r="E117" s="12">
        <f t="shared" si="5"/>
        <v>12229100.720000003</v>
      </c>
      <c r="F117" s="6">
        <v>25062990.260000017</v>
      </c>
      <c r="G117" s="6">
        <v>-55216.639999999999</v>
      </c>
      <c r="H117" s="6">
        <v>12284317.360000003</v>
      </c>
      <c r="I117" s="6">
        <v>634974.44999999995</v>
      </c>
      <c r="J117" s="6">
        <v>638310.04</v>
      </c>
      <c r="K117" s="6">
        <v>1018910.34</v>
      </c>
      <c r="L117" s="6">
        <v>1075873.8700000001</v>
      </c>
      <c r="M117" s="6" t="s">
        <v>385</v>
      </c>
      <c r="N117" s="6">
        <v>1662243.05</v>
      </c>
      <c r="O117" s="6">
        <v>1036202.83</v>
      </c>
      <c r="P117" s="6" t="s">
        <v>385</v>
      </c>
      <c r="Q117" s="6" t="s">
        <v>385</v>
      </c>
      <c r="R117" s="6">
        <v>1303210.8400000001</v>
      </c>
      <c r="S117" s="6">
        <v>219656.71</v>
      </c>
      <c r="T117" s="6" t="s">
        <v>385</v>
      </c>
      <c r="U117" s="6"/>
      <c r="V117" s="6">
        <v>0</v>
      </c>
      <c r="W117" s="6">
        <v>203852.08</v>
      </c>
      <c r="X117" s="6" t="s">
        <v>385</v>
      </c>
      <c r="Y117" s="6" t="s">
        <v>385</v>
      </c>
      <c r="Z117" s="6">
        <v>0</v>
      </c>
      <c r="AA117" s="6">
        <v>303275.34999999998</v>
      </c>
      <c r="AB117" s="6" t="s">
        <v>385</v>
      </c>
      <c r="AC117" s="6">
        <v>952347.55</v>
      </c>
      <c r="AD117" s="6">
        <v>3785032.43</v>
      </c>
      <c r="AE117" s="6" t="s">
        <v>385</v>
      </c>
    </row>
    <row r="118" spans="1:31" x14ac:dyDescent="0.25">
      <c r="A118" s="4" t="s">
        <v>242</v>
      </c>
      <c r="B118" s="5" t="s">
        <v>243</v>
      </c>
      <c r="C118" s="12">
        <f t="shared" si="3"/>
        <v>6525757.3699999992</v>
      </c>
      <c r="D118" s="12">
        <f t="shared" si="4"/>
        <v>5954963.9100000001</v>
      </c>
      <c r="E118" s="12">
        <f t="shared" si="5"/>
        <v>3659353.04</v>
      </c>
      <c r="F118" s="6">
        <v>6525757.3699999992</v>
      </c>
      <c r="G118" s="6">
        <v>20.059999999999999</v>
      </c>
      <c r="H118" s="6">
        <v>3659332.98</v>
      </c>
      <c r="I118" s="6">
        <v>309925.15000000002</v>
      </c>
      <c r="J118" s="6">
        <v>152004.65</v>
      </c>
      <c r="K118" s="6">
        <v>268725.61</v>
      </c>
      <c r="L118" s="6">
        <v>215842.44</v>
      </c>
      <c r="M118" s="6">
        <v>47717.93</v>
      </c>
      <c r="N118" s="6">
        <v>447976.64</v>
      </c>
      <c r="O118" s="6">
        <v>344227.92</v>
      </c>
      <c r="P118" s="6">
        <v>0</v>
      </c>
      <c r="Q118" s="6" t="s">
        <v>385</v>
      </c>
      <c r="R118" s="6">
        <v>414738.63</v>
      </c>
      <c r="S118" s="6">
        <v>94451.9</v>
      </c>
      <c r="T118" s="6" t="s">
        <v>385</v>
      </c>
      <c r="U118" s="6"/>
      <c r="V118" s="6" t="s">
        <v>385</v>
      </c>
      <c r="W118" s="6">
        <v>0</v>
      </c>
      <c r="X118" s="6" t="s">
        <v>385</v>
      </c>
      <c r="Y118" s="6" t="s">
        <v>385</v>
      </c>
      <c r="Z118" s="6">
        <v>-225</v>
      </c>
      <c r="AA118" s="6">
        <v>0</v>
      </c>
      <c r="AB118" s="6" t="s">
        <v>385</v>
      </c>
      <c r="AC118" s="6">
        <v>241403.46</v>
      </c>
      <c r="AD118" s="6">
        <v>329615</v>
      </c>
      <c r="AE118" s="6" t="s">
        <v>385</v>
      </c>
    </row>
    <row r="119" spans="1:31" x14ac:dyDescent="0.25">
      <c r="A119" s="4" t="s">
        <v>244</v>
      </c>
      <c r="B119" s="5" t="s">
        <v>245</v>
      </c>
      <c r="C119" s="12">
        <f t="shared" si="3"/>
        <v>11059136.729999999</v>
      </c>
      <c r="D119" s="12">
        <f t="shared" si="4"/>
        <v>9716506.8399999999</v>
      </c>
      <c r="E119" s="12">
        <f t="shared" si="5"/>
        <v>5713157.419999999</v>
      </c>
      <c r="F119" s="6">
        <v>11059136.729999999</v>
      </c>
      <c r="G119" s="6">
        <v>1153.8499999999999</v>
      </c>
      <c r="H119" s="6">
        <v>5712003.5699999994</v>
      </c>
      <c r="I119" s="6">
        <v>257804.12</v>
      </c>
      <c r="J119" s="6">
        <v>234501.38</v>
      </c>
      <c r="K119" s="6">
        <v>448121.94</v>
      </c>
      <c r="L119" s="6">
        <v>475210.32</v>
      </c>
      <c r="M119" s="6">
        <v>113688.37</v>
      </c>
      <c r="N119" s="6">
        <v>1023423.2</v>
      </c>
      <c r="O119" s="6">
        <v>749862.34</v>
      </c>
      <c r="P119" s="6">
        <v>73102.73</v>
      </c>
      <c r="Q119" s="6" t="s">
        <v>385</v>
      </c>
      <c r="R119" s="6">
        <v>572515.9</v>
      </c>
      <c r="S119" s="6">
        <v>55119.12</v>
      </c>
      <c r="T119" s="6" t="s">
        <v>385</v>
      </c>
      <c r="U119" s="6"/>
      <c r="V119" s="6">
        <v>0</v>
      </c>
      <c r="W119" s="6">
        <v>236695.75</v>
      </c>
      <c r="X119" s="6" t="s">
        <v>385</v>
      </c>
      <c r="Y119" s="6" t="s">
        <v>385</v>
      </c>
      <c r="Z119" s="6">
        <v>21.3</v>
      </c>
      <c r="AA119" s="6">
        <v>0</v>
      </c>
      <c r="AB119" s="6" t="s">
        <v>385</v>
      </c>
      <c r="AC119" s="6">
        <v>379941.84</v>
      </c>
      <c r="AD119" s="6">
        <v>725971</v>
      </c>
      <c r="AE119" s="6" t="s">
        <v>385</v>
      </c>
    </row>
    <row r="120" spans="1:31" x14ac:dyDescent="0.25">
      <c r="A120" s="4" t="s">
        <v>246</v>
      </c>
      <c r="B120" s="5" t="s">
        <v>247</v>
      </c>
      <c r="C120" s="12">
        <f t="shared" si="3"/>
        <v>9246600.5500000045</v>
      </c>
      <c r="D120" s="12">
        <f t="shared" si="4"/>
        <v>8655403.4499999993</v>
      </c>
      <c r="E120" s="12">
        <f t="shared" si="5"/>
        <v>4617036.92</v>
      </c>
      <c r="F120" s="6">
        <v>9246600.5500000045</v>
      </c>
      <c r="G120" s="6">
        <v>0</v>
      </c>
      <c r="H120" s="6">
        <v>4617036.92</v>
      </c>
      <c r="I120" s="6">
        <v>328440.55</v>
      </c>
      <c r="J120" s="6">
        <v>249472.33</v>
      </c>
      <c r="K120" s="6">
        <v>406248.71</v>
      </c>
      <c r="L120" s="6">
        <v>548560.06000000006</v>
      </c>
      <c r="M120" s="6">
        <v>0</v>
      </c>
      <c r="N120" s="6">
        <v>1093409.76</v>
      </c>
      <c r="O120" s="6">
        <v>666280.02</v>
      </c>
      <c r="P120" s="6">
        <v>59419.01</v>
      </c>
      <c r="Q120" s="6" t="s">
        <v>385</v>
      </c>
      <c r="R120" s="6">
        <v>593290.04</v>
      </c>
      <c r="S120" s="6">
        <v>93246.05</v>
      </c>
      <c r="T120" s="6" t="s">
        <v>385</v>
      </c>
      <c r="U120" s="6"/>
      <c r="V120" s="6">
        <v>0</v>
      </c>
      <c r="W120" s="6">
        <v>0</v>
      </c>
      <c r="X120" s="6" t="s">
        <v>385</v>
      </c>
      <c r="Y120" s="6">
        <v>0</v>
      </c>
      <c r="Z120" s="6" t="s">
        <v>385</v>
      </c>
      <c r="AA120" s="6">
        <v>0</v>
      </c>
      <c r="AB120" s="6" t="s">
        <v>385</v>
      </c>
      <c r="AC120" s="6">
        <v>481197.1</v>
      </c>
      <c r="AD120" s="6">
        <v>110000</v>
      </c>
      <c r="AE120" s="6" t="s">
        <v>385</v>
      </c>
    </row>
    <row r="121" spans="1:31" x14ac:dyDescent="0.25">
      <c r="A121" s="4" t="s">
        <v>248</v>
      </c>
      <c r="B121" s="5" t="s">
        <v>249</v>
      </c>
      <c r="C121" s="12">
        <f t="shared" si="3"/>
        <v>9570021.0499999952</v>
      </c>
      <c r="D121" s="12">
        <f t="shared" si="4"/>
        <v>9012946.6400000006</v>
      </c>
      <c r="E121" s="12">
        <f t="shared" si="5"/>
        <v>5504291.370000001</v>
      </c>
      <c r="F121" s="6">
        <v>9570021.0499999952</v>
      </c>
      <c r="G121" s="6">
        <v>0</v>
      </c>
      <c r="H121" s="6">
        <v>5504291.370000001</v>
      </c>
      <c r="I121" s="6">
        <v>296958.33</v>
      </c>
      <c r="J121" s="6">
        <v>265386.75</v>
      </c>
      <c r="K121" s="6">
        <v>499068.87</v>
      </c>
      <c r="L121" s="6">
        <v>452864.96</v>
      </c>
      <c r="M121" s="6">
        <v>0</v>
      </c>
      <c r="N121" s="6">
        <v>687035.74</v>
      </c>
      <c r="O121" s="6">
        <v>309068.59999999998</v>
      </c>
      <c r="P121" s="6" t="s">
        <v>385</v>
      </c>
      <c r="Q121" s="6" t="s">
        <v>385</v>
      </c>
      <c r="R121" s="6">
        <v>695947.08</v>
      </c>
      <c r="S121" s="6">
        <v>302324.94</v>
      </c>
      <c r="T121" s="6" t="s">
        <v>385</v>
      </c>
      <c r="U121" s="6"/>
      <c r="V121" s="6">
        <v>0</v>
      </c>
      <c r="W121" s="6">
        <v>0</v>
      </c>
      <c r="X121" s="6">
        <v>45302.42</v>
      </c>
      <c r="Y121" s="6">
        <v>0</v>
      </c>
      <c r="Z121" s="6">
        <v>0</v>
      </c>
      <c r="AA121" s="6">
        <v>0</v>
      </c>
      <c r="AB121" s="6" t="s">
        <v>385</v>
      </c>
      <c r="AC121" s="6">
        <v>510359.24</v>
      </c>
      <c r="AD121" s="6">
        <v>1412.75</v>
      </c>
      <c r="AE121" s="6" t="s">
        <v>385</v>
      </c>
    </row>
    <row r="122" spans="1:31" x14ac:dyDescent="0.25">
      <c r="A122" s="4" t="s">
        <v>250</v>
      </c>
      <c r="B122" s="5" t="s">
        <v>251</v>
      </c>
      <c r="C122" s="12">
        <f t="shared" si="3"/>
        <v>12058575.33</v>
      </c>
      <c r="D122" s="12">
        <f t="shared" si="4"/>
        <v>11549182.26</v>
      </c>
      <c r="E122" s="12">
        <f t="shared" si="5"/>
        <v>6244445.7699999996</v>
      </c>
      <c r="F122" s="6">
        <v>12058575.33</v>
      </c>
      <c r="G122" s="6">
        <v>-2865.57</v>
      </c>
      <c r="H122" s="6">
        <v>6247311.3399999999</v>
      </c>
      <c r="I122" s="6">
        <v>388170.2</v>
      </c>
      <c r="J122" s="6">
        <v>546385.06999999995</v>
      </c>
      <c r="K122" s="6">
        <v>288815.5</v>
      </c>
      <c r="L122" s="6">
        <v>861684.28</v>
      </c>
      <c r="M122" s="6">
        <v>167457.35999999999</v>
      </c>
      <c r="N122" s="6">
        <v>1199641</v>
      </c>
      <c r="O122" s="6">
        <v>573414.16</v>
      </c>
      <c r="P122" s="6">
        <v>36587.040000000001</v>
      </c>
      <c r="Q122" s="6" t="s">
        <v>385</v>
      </c>
      <c r="R122" s="6">
        <v>850397.47</v>
      </c>
      <c r="S122" s="6">
        <v>392184.41</v>
      </c>
      <c r="T122" s="6" t="s">
        <v>385</v>
      </c>
      <c r="U122" s="6"/>
      <c r="V122" s="6">
        <v>0</v>
      </c>
      <c r="W122" s="6">
        <v>0</v>
      </c>
      <c r="X122" s="6" t="s">
        <v>385</v>
      </c>
      <c r="Y122" s="6">
        <v>0</v>
      </c>
      <c r="Z122" s="6">
        <v>0</v>
      </c>
      <c r="AA122" s="6">
        <v>22000</v>
      </c>
      <c r="AB122" s="6" t="s">
        <v>385</v>
      </c>
      <c r="AC122" s="6">
        <v>442340.07</v>
      </c>
      <c r="AD122" s="6">
        <v>45053</v>
      </c>
      <c r="AE122" s="6" t="s">
        <v>385</v>
      </c>
    </row>
    <row r="123" spans="1:31" x14ac:dyDescent="0.25">
      <c r="A123" s="4" t="s">
        <v>252</v>
      </c>
      <c r="B123" s="5" t="s">
        <v>253</v>
      </c>
      <c r="C123" s="12">
        <f t="shared" si="3"/>
        <v>22409175.800000008</v>
      </c>
      <c r="D123" s="12">
        <f t="shared" si="4"/>
        <v>20887991.350000001</v>
      </c>
      <c r="E123" s="12">
        <f t="shared" si="5"/>
        <v>12619481.330000002</v>
      </c>
      <c r="F123" s="6">
        <v>22409175.800000008</v>
      </c>
      <c r="G123" s="6">
        <v>-115774.53</v>
      </c>
      <c r="H123" s="6">
        <v>12735255.860000001</v>
      </c>
      <c r="I123" s="6">
        <v>597327.68000000005</v>
      </c>
      <c r="J123" s="6">
        <v>452728.45</v>
      </c>
      <c r="K123" s="6">
        <v>716338.88</v>
      </c>
      <c r="L123" s="6">
        <v>841982.07</v>
      </c>
      <c r="M123" s="6">
        <v>160179.98000000001</v>
      </c>
      <c r="N123" s="6">
        <v>2290799.67</v>
      </c>
      <c r="O123" s="6">
        <v>1301330.43</v>
      </c>
      <c r="P123" s="6">
        <v>167549.06</v>
      </c>
      <c r="Q123" s="6" t="s">
        <v>385</v>
      </c>
      <c r="R123" s="6">
        <v>1249358.43</v>
      </c>
      <c r="S123" s="6">
        <v>490915.37</v>
      </c>
      <c r="T123" s="6" t="s">
        <v>385</v>
      </c>
      <c r="U123" s="6"/>
      <c r="V123" s="6">
        <v>0</v>
      </c>
      <c r="W123" s="6">
        <v>0</v>
      </c>
      <c r="X123" s="6" t="s">
        <v>385</v>
      </c>
      <c r="Y123" s="6" t="s">
        <v>385</v>
      </c>
      <c r="Z123" s="6">
        <v>0</v>
      </c>
      <c r="AA123" s="6">
        <v>0</v>
      </c>
      <c r="AB123" s="6" t="s">
        <v>385</v>
      </c>
      <c r="AC123" s="6">
        <v>1187466.55</v>
      </c>
      <c r="AD123" s="6">
        <v>333717.90000000002</v>
      </c>
      <c r="AE123" s="6" t="s">
        <v>385</v>
      </c>
    </row>
    <row r="124" spans="1:31" x14ac:dyDescent="0.25">
      <c r="A124" s="4" t="s">
        <v>254</v>
      </c>
      <c r="B124" s="5" t="s">
        <v>255</v>
      </c>
      <c r="C124" s="12">
        <f t="shared" si="3"/>
        <v>4644318.55</v>
      </c>
      <c r="D124" s="12">
        <f t="shared" si="4"/>
        <v>4463877.5700000012</v>
      </c>
      <c r="E124" s="12">
        <f t="shared" si="5"/>
        <v>2732307.0300000003</v>
      </c>
      <c r="F124" s="6">
        <v>4644318.55</v>
      </c>
      <c r="G124" s="6">
        <v>-19110.32</v>
      </c>
      <c r="H124" s="6">
        <v>2751417.35</v>
      </c>
      <c r="I124" s="6">
        <v>175031.63</v>
      </c>
      <c r="J124" s="6">
        <v>121978.04</v>
      </c>
      <c r="K124" s="6">
        <v>229530.2</v>
      </c>
      <c r="L124" s="6">
        <v>163976.68</v>
      </c>
      <c r="M124" s="6">
        <v>62767.22</v>
      </c>
      <c r="N124" s="6">
        <v>308291.53999999998</v>
      </c>
      <c r="O124" s="6">
        <v>236043.99</v>
      </c>
      <c r="P124" s="6">
        <v>22571.64</v>
      </c>
      <c r="Q124" s="6" t="s">
        <v>385</v>
      </c>
      <c r="R124" s="6">
        <v>272871.92</v>
      </c>
      <c r="S124" s="6">
        <v>138507.68</v>
      </c>
      <c r="T124" s="6" t="s">
        <v>385</v>
      </c>
      <c r="U124" s="6"/>
      <c r="V124" s="6" t="s">
        <v>385</v>
      </c>
      <c r="W124" s="6" t="s">
        <v>385</v>
      </c>
      <c r="X124" s="6" t="s">
        <v>385</v>
      </c>
      <c r="Y124" s="6" t="s">
        <v>385</v>
      </c>
      <c r="Z124" s="6" t="s">
        <v>385</v>
      </c>
      <c r="AA124" s="6">
        <v>10000</v>
      </c>
      <c r="AB124" s="6" t="s">
        <v>385</v>
      </c>
      <c r="AC124" s="6">
        <v>107431.72</v>
      </c>
      <c r="AD124" s="6">
        <v>63009.26</v>
      </c>
      <c r="AE124" s="6" t="s">
        <v>385</v>
      </c>
    </row>
    <row r="125" spans="1:31" x14ac:dyDescent="0.25">
      <c r="A125" s="4" t="s">
        <v>256</v>
      </c>
      <c r="B125" s="5" t="s">
        <v>257</v>
      </c>
      <c r="C125" s="12">
        <f t="shared" si="3"/>
        <v>13576445.960000003</v>
      </c>
      <c r="D125" s="12">
        <f t="shared" si="4"/>
        <v>12911144.9</v>
      </c>
      <c r="E125" s="12">
        <f t="shared" si="5"/>
        <v>7467422.9999999991</v>
      </c>
      <c r="F125" s="6">
        <v>13576445.960000003</v>
      </c>
      <c r="G125" s="6">
        <v>0</v>
      </c>
      <c r="H125" s="6">
        <v>7467422.9999999991</v>
      </c>
      <c r="I125" s="6">
        <v>357422.52</v>
      </c>
      <c r="J125" s="6">
        <v>571892</v>
      </c>
      <c r="K125" s="6">
        <v>458150.17</v>
      </c>
      <c r="L125" s="6">
        <v>548025.31000000006</v>
      </c>
      <c r="M125" s="6">
        <v>131262.88</v>
      </c>
      <c r="N125" s="6">
        <v>1177923.42</v>
      </c>
      <c r="O125" s="6">
        <v>962043.81</v>
      </c>
      <c r="P125" s="6">
        <v>73724.600000000006</v>
      </c>
      <c r="Q125" s="6" t="s">
        <v>385</v>
      </c>
      <c r="R125" s="6">
        <v>915299.87</v>
      </c>
      <c r="S125" s="6">
        <v>247977.32</v>
      </c>
      <c r="T125" s="6" t="s">
        <v>385</v>
      </c>
      <c r="U125" s="6"/>
      <c r="V125" s="6">
        <v>0</v>
      </c>
      <c r="W125" s="6">
        <v>0</v>
      </c>
      <c r="X125" s="6" t="s">
        <v>385</v>
      </c>
      <c r="Y125" s="6" t="s">
        <v>385</v>
      </c>
      <c r="Z125" s="6">
        <v>0</v>
      </c>
      <c r="AA125" s="6">
        <v>87976</v>
      </c>
      <c r="AB125" s="6" t="s">
        <v>385</v>
      </c>
      <c r="AC125" s="6">
        <v>516374.44</v>
      </c>
      <c r="AD125" s="6">
        <v>60950.62</v>
      </c>
      <c r="AE125" s="6" t="s">
        <v>385</v>
      </c>
    </row>
    <row r="126" spans="1:31" x14ac:dyDescent="0.25">
      <c r="A126" s="4" t="s">
        <v>258</v>
      </c>
      <c r="B126" s="5" t="s">
        <v>259</v>
      </c>
      <c r="C126" s="12">
        <f t="shared" si="3"/>
        <v>31371815.68</v>
      </c>
      <c r="D126" s="12">
        <f t="shared" si="4"/>
        <v>29251894.899999995</v>
      </c>
      <c r="E126" s="12">
        <f t="shared" si="5"/>
        <v>17884112.870000001</v>
      </c>
      <c r="F126" s="6">
        <v>31371815.68</v>
      </c>
      <c r="G126" s="6">
        <v>-54724.75</v>
      </c>
      <c r="H126" s="6">
        <v>17938837.620000001</v>
      </c>
      <c r="I126" s="6">
        <v>890290.45</v>
      </c>
      <c r="J126" s="6">
        <v>1104737.28</v>
      </c>
      <c r="K126" s="6">
        <v>658763.31000000006</v>
      </c>
      <c r="L126" s="6">
        <v>1242541.78</v>
      </c>
      <c r="M126" s="6">
        <v>205650.56</v>
      </c>
      <c r="N126" s="6">
        <v>2860195.04</v>
      </c>
      <c r="O126" s="6">
        <v>2060666.83</v>
      </c>
      <c r="P126" s="6">
        <v>155507.35999999999</v>
      </c>
      <c r="Q126" s="6" t="s">
        <v>385</v>
      </c>
      <c r="R126" s="6">
        <v>1923411.33</v>
      </c>
      <c r="S126" s="6">
        <v>266018.09000000003</v>
      </c>
      <c r="T126" s="6" t="s">
        <v>385</v>
      </c>
      <c r="U126" s="6"/>
      <c r="V126" s="6" t="s">
        <v>385</v>
      </c>
      <c r="W126" s="6">
        <v>0</v>
      </c>
      <c r="X126" s="6">
        <v>0</v>
      </c>
      <c r="Y126" s="6" t="s">
        <v>385</v>
      </c>
      <c r="Z126" s="6">
        <v>12510.51</v>
      </c>
      <c r="AA126" s="6">
        <v>236902.59</v>
      </c>
      <c r="AB126" s="6" t="s">
        <v>385</v>
      </c>
      <c r="AC126" s="6">
        <v>1188941.93</v>
      </c>
      <c r="AD126" s="6">
        <v>681565.75</v>
      </c>
      <c r="AE126" s="6" t="s">
        <v>385</v>
      </c>
    </row>
    <row r="127" spans="1:31" x14ac:dyDescent="0.25">
      <c r="A127" s="4" t="s">
        <v>260</v>
      </c>
      <c r="B127" s="5" t="s">
        <v>261</v>
      </c>
      <c r="C127" s="12">
        <f t="shared" si="3"/>
        <v>7589905.8399999971</v>
      </c>
      <c r="D127" s="12">
        <f t="shared" si="4"/>
        <v>7331930.6199999992</v>
      </c>
      <c r="E127" s="12">
        <f t="shared" si="5"/>
        <v>4669584.55</v>
      </c>
      <c r="F127" s="6">
        <v>7589905.8399999971</v>
      </c>
      <c r="G127" s="6">
        <v>-44274.15</v>
      </c>
      <c r="H127" s="6">
        <v>4713858.7</v>
      </c>
      <c r="I127" s="6">
        <v>92992.8</v>
      </c>
      <c r="J127" s="6">
        <v>294482.59999999998</v>
      </c>
      <c r="K127" s="6">
        <v>446250.31</v>
      </c>
      <c r="L127" s="6">
        <v>339947.79</v>
      </c>
      <c r="M127" s="6">
        <v>63706.69</v>
      </c>
      <c r="N127" s="6">
        <v>676586.95</v>
      </c>
      <c r="O127" s="6">
        <v>199467.97</v>
      </c>
      <c r="P127" s="6">
        <v>15557.41</v>
      </c>
      <c r="Q127" s="6" t="s">
        <v>385</v>
      </c>
      <c r="R127" s="6">
        <v>472865.85</v>
      </c>
      <c r="S127" s="6">
        <v>60487.7</v>
      </c>
      <c r="T127" s="6" t="s">
        <v>385</v>
      </c>
      <c r="U127" s="6"/>
      <c r="V127" s="6">
        <v>0</v>
      </c>
      <c r="W127" s="6">
        <v>0</v>
      </c>
      <c r="X127" s="6" t="s">
        <v>385</v>
      </c>
      <c r="Y127" s="6">
        <v>0</v>
      </c>
      <c r="Z127" s="6">
        <v>0</v>
      </c>
      <c r="AA127" s="6">
        <v>88137.4</v>
      </c>
      <c r="AB127" s="6" t="s">
        <v>385</v>
      </c>
      <c r="AC127" s="6">
        <v>122891.82</v>
      </c>
      <c r="AD127" s="6">
        <v>46946</v>
      </c>
      <c r="AE127" s="6" t="s">
        <v>385</v>
      </c>
    </row>
    <row r="128" spans="1:31" x14ac:dyDescent="0.25">
      <c r="A128" s="4" t="s">
        <v>262</v>
      </c>
      <c r="B128" s="5" t="s">
        <v>263</v>
      </c>
      <c r="C128" s="12">
        <f t="shared" si="3"/>
        <v>23408640.670000009</v>
      </c>
      <c r="D128" s="12">
        <f t="shared" si="4"/>
        <v>21931722.799999997</v>
      </c>
      <c r="E128" s="12">
        <f t="shared" si="5"/>
        <v>12254893.59</v>
      </c>
      <c r="F128" s="6">
        <v>23408640.670000009</v>
      </c>
      <c r="G128" s="6" t="s">
        <v>385</v>
      </c>
      <c r="H128" s="6">
        <v>12254893.59</v>
      </c>
      <c r="I128" s="6">
        <v>487183.66</v>
      </c>
      <c r="J128" s="6">
        <v>889523.24</v>
      </c>
      <c r="K128" s="6">
        <v>946962.37</v>
      </c>
      <c r="L128" s="6">
        <v>1253616.75</v>
      </c>
      <c r="M128" s="6">
        <v>241861.04</v>
      </c>
      <c r="N128" s="6">
        <v>2267142.06</v>
      </c>
      <c r="O128" s="6">
        <v>1659619.08</v>
      </c>
      <c r="P128" s="6">
        <v>318637.40999999997</v>
      </c>
      <c r="Q128" s="6" t="s">
        <v>385</v>
      </c>
      <c r="R128" s="6">
        <v>1483671.13</v>
      </c>
      <c r="S128" s="6">
        <v>128612.47</v>
      </c>
      <c r="T128" s="6" t="s">
        <v>385</v>
      </c>
      <c r="U128" s="6"/>
      <c r="V128" s="6" t="s">
        <v>385</v>
      </c>
      <c r="W128" s="6">
        <v>0</v>
      </c>
      <c r="X128" s="6">
        <v>0</v>
      </c>
      <c r="Y128" s="6">
        <v>0</v>
      </c>
      <c r="Z128" s="6">
        <v>0</v>
      </c>
      <c r="AA128" s="6">
        <v>4599.72</v>
      </c>
      <c r="AB128" s="6" t="s">
        <v>385</v>
      </c>
      <c r="AC128" s="6">
        <v>999723.15</v>
      </c>
      <c r="AD128" s="6">
        <v>472595</v>
      </c>
      <c r="AE128" s="6" t="s">
        <v>385</v>
      </c>
    </row>
    <row r="129" spans="1:31" x14ac:dyDescent="0.25">
      <c r="A129" s="4" t="s">
        <v>264</v>
      </c>
      <c r="B129" s="5" t="s">
        <v>265</v>
      </c>
      <c r="C129" s="12">
        <f t="shared" si="3"/>
        <v>17289430.579999998</v>
      </c>
      <c r="D129" s="12">
        <f t="shared" si="4"/>
        <v>16115308.060000006</v>
      </c>
      <c r="E129" s="12">
        <f t="shared" si="5"/>
        <v>10506268.880000001</v>
      </c>
      <c r="F129" s="6">
        <v>17289430.579999998</v>
      </c>
      <c r="G129" s="6">
        <v>-20610.62</v>
      </c>
      <c r="H129" s="6">
        <v>10526879.5</v>
      </c>
      <c r="I129" s="6">
        <v>298730.46000000002</v>
      </c>
      <c r="J129" s="6">
        <v>537962.04</v>
      </c>
      <c r="K129" s="6">
        <v>832463.63</v>
      </c>
      <c r="L129" s="6">
        <v>753128.4</v>
      </c>
      <c r="M129" s="6">
        <v>115498.71</v>
      </c>
      <c r="N129" s="6">
        <v>1446170.92</v>
      </c>
      <c r="O129" s="6">
        <v>308081.71000000002</v>
      </c>
      <c r="P129" s="6">
        <v>11934.44</v>
      </c>
      <c r="Q129" s="6" t="s">
        <v>385</v>
      </c>
      <c r="R129" s="6">
        <v>907548.15</v>
      </c>
      <c r="S129" s="6">
        <v>397520.72</v>
      </c>
      <c r="T129" s="6" t="s">
        <v>385</v>
      </c>
      <c r="U129" s="6"/>
      <c r="V129" s="6" t="s">
        <v>385</v>
      </c>
      <c r="W129" s="6">
        <v>107051.55</v>
      </c>
      <c r="X129" s="6">
        <v>0</v>
      </c>
      <c r="Y129" s="6">
        <v>0</v>
      </c>
      <c r="Z129" s="6">
        <v>8434.61</v>
      </c>
      <c r="AA129" s="6">
        <v>35970.300000000003</v>
      </c>
      <c r="AB129" s="6" t="s">
        <v>385</v>
      </c>
      <c r="AC129" s="6">
        <v>862635.06</v>
      </c>
      <c r="AD129" s="6">
        <v>160031</v>
      </c>
      <c r="AE129" s="6" t="s">
        <v>385</v>
      </c>
    </row>
    <row r="130" spans="1:31" x14ac:dyDescent="0.25">
      <c r="A130" s="4" t="s">
        <v>266</v>
      </c>
      <c r="B130" s="5" t="s">
        <v>267</v>
      </c>
      <c r="C130" s="12">
        <f t="shared" si="3"/>
        <v>6848510.1300000018</v>
      </c>
      <c r="D130" s="12">
        <f t="shared" si="4"/>
        <v>6195707.5</v>
      </c>
      <c r="E130" s="12">
        <f t="shared" si="5"/>
        <v>3754611.58</v>
      </c>
      <c r="F130" s="6">
        <v>6848510.1300000018</v>
      </c>
      <c r="G130" s="6">
        <v>0</v>
      </c>
      <c r="H130" s="6">
        <v>3754611.58</v>
      </c>
      <c r="I130" s="6">
        <v>139808.04999999999</v>
      </c>
      <c r="J130" s="6">
        <v>298149.17</v>
      </c>
      <c r="K130" s="6">
        <v>253319.51</v>
      </c>
      <c r="L130" s="6">
        <v>283788.94</v>
      </c>
      <c r="M130" s="6">
        <v>15690.3</v>
      </c>
      <c r="N130" s="6">
        <v>470084.63</v>
      </c>
      <c r="O130" s="6">
        <v>384133.21</v>
      </c>
      <c r="P130" s="6">
        <v>0</v>
      </c>
      <c r="Q130" s="6" t="s">
        <v>385</v>
      </c>
      <c r="R130" s="6">
        <v>427657.94</v>
      </c>
      <c r="S130" s="6">
        <v>168464.17</v>
      </c>
      <c r="T130" s="6" t="s">
        <v>385</v>
      </c>
      <c r="U130" s="6"/>
      <c r="V130" s="6" t="s">
        <v>385</v>
      </c>
      <c r="W130" s="6">
        <v>28245.53</v>
      </c>
      <c r="X130" s="6" t="s">
        <v>385</v>
      </c>
      <c r="Y130" s="6">
        <v>0</v>
      </c>
      <c r="Z130" s="6">
        <v>469462.83</v>
      </c>
      <c r="AA130" s="6">
        <v>35340</v>
      </c>
      <c r="AB130" s="6" t="s">
        <v>385</v>
      </c>
      <c r="AC130" s="6">
        <v>93256.27</v>
      </c>
      <c r="AD130" s="6">
        <v>26498</v>
      </c>
      <c r="AE130" s="6" t="s">
        <v>385</v>
      </c>
    </row>
    <row r="131" spans="1:31" x14ac:dyDescent="0.25">
      <c r="A131" s="4" t="s">
        <v>268</v>
      </c>
      <c r="B131" s="5" t="s">
        <v>269</v>
      </c>
      <c r="C131" s="12">
        <f t="shared" ref="C131:C177" si="6">F131</f>
        <v>22170468.699999996</v>
      </c>
      <c r="D131" s="12">
        <f t="shared" ref="D131:D177" si="7">SUM(G131:T131)</f>
        <v>20766610.98</v>
      </c>
      <c r="E131" s="12">
        <f t="shared" ref="E131:E177" si="8">SUM(G131:H131)</f>
        <v>10947198.369999999</v>
      </c>
      <c r="F131" s="6">
        <v>22170468.699999996</v>
      </c>
      <c r="G131" s="6">
        <v>-30911.96</v>
      </c>
      <c r="H131" s="6">
        <v>10978110.33</v>
      </c>
      <c r="I131" s="6">
        <v>719821.82</v>
      </c>
      <c r="J131" s="6">
        <v>954234.39</v>
      </c>
      <c r="K131" s="6">
        <v>557720.93000000005</v>
      </c>
      <c r="L131" s="6">
        <v>1003183.9</v>
      </c>
      <c r="M131" s="6">
        <v>228510.73</v>
      </c>
      <c r="N131" s="6">
        <v>2783313</v>
      </c>
      <c r="O131" s="6">
        <v>1352393.78</v>
      </c>
      <c r="P131" s="6">
        <v>435971.5</v>
      </c>
      <c r="Q131" s="6" t="s">
        <v>385</v>
      </c>
      <c r="R131" s="6">
        <v>1223051.57</v>
      </c>
      <c r="S131" s="6">
        <v>561210.99</v>
      </c>
      <c r="T131" s="6" t="s">
        <v>385</v>
      </c>
      <c r="U131" s="6"/>
      <c r="V131" s="6">
        <v>33538.54</v>
      </c>
      <c r="W131" s="6">
        <v>27081.57</v>
      </c>
      <c r="X131" s="6" t="s">
        <v>385</v>
      </c>
      <c r="Y131" s="6" t="s">
        <v>385</v>
      </c>
      <c r="Z131" s="6">
        <v>123494.1</v>
      </c>
      <c r="AA131" s="6">
        <v>136587.95000000001</v>
      </c>
      <c r="AB131" s="6" t="s">
        <v>385</v>
      </c>
      <c r="AC131" s="6">
        <v>672865.56</v>
      </c>
      <c r="AD131" s="6">
        <v>410290</v>
      </c>
      <c r="AE131" s="6" t="s">
        <v>385</v>
      </c>
    </row>
    <row r="132" spans="1:31" x14ac:dyDescent="0.25">
      <c r="A132" s="4" t="s">
        <v>270</v>
      </c>
      <c r="B132" s="5" t="s">
        <v>271</v>
      </c>
      <c r="C132" s="12">
        <f t="shared" si="6"/>
        <v>44049978.870000005</v>
      </c>
      <c r="D132" s="12">
        <f t="shared" si="7"/>
        <v>40016943.370000005</v>
      </c>
      <c r="E132" s="12">
        <f t="shared" si="8"/>
        <v>23794802.740000002</v>
      </c>
      <c r="F132" s="6">
        <v>44049978.870000005</v>
      </c>
      <c r="G132" s="6">
        <v>0</v>
      </c>
      <c r="H132" s="6">
        <v>23794802.740000002</v>
      </c>
      <c r="I132" s="6">
        <v>2297747.92</v>
      </c>
      <c r="J132" s="6">
        <v>2504689.89</v>
      </c>
      <c r="K132" s="6">
        <v>687987.38</v>
      </c>
      <c r="L132" s="6">
        <v>2325378.46</v>
      </c>
      <c r="M132" s="6">
        <v>225655.23</v>
      </c>
      <c r="N132" s="6">
        <v>3410413.68</v>
      </c>
      <c r="O132" s="6">
        <v>2206685.5699999998</v>
      </c>
      <c r="P132" s="6">
        <v>505323.33</v>
      </c>
      <c r="Q132" s="6" t="s">
        <v>385</v>
      </c>
      <c r="R132" s="6">
        <v>1883528.74</v>
      </c>
      <c r="S132" s="6">
        <v>174730.43</v>
      </c>
      <c r="T132" s="6" t="s">
        <v>385</v>
      </c>
      <c r="U132" s="6"/>
      <c r="V132" s="6">
        <v>744450.91</v>
      </c>
      <c r="W132" s="6">
        <v>10647.25</v>
      </c>
      <c r="X132" s="6">
        <v>0</v>
      </c>
      <c r="Y132" s="6">
        <v>0</v>
      </c>
      <c r="Z132" s="6">
        <v>0</v>
      </c>
      <c r="AA132" s="6">
        <v>800976.74</v>
      </c>
      <c r="AB132" s="6" t="s">
        <v>385</v>
      </c>
      <c r="AC132" s="6">
        <v>2476960.6</v>
      </c>
      <c r="AD132" s="6">
        <v>0</v>
      </c>
      <c r="AE132" s="6" t="s">
        <v>385</v>
      </c>
    </row>
    <row r="133" spans="1:31" x14ac:dyDescent="0.25">
      <c r="A133" s="4" t="s">
        <v>272</v>
      </c>
      <c r="B133" s="5" t="s">
        <v>273</v>
      </c>
      <c r="C133" s="12">
        <f t="shared" si="6"/>
        <v>9441437.9299999978</v>
      </c>
      <c r="D133" s="12">
        <f t="shared" si="7"/>
        <v>8782806.1800000016</v>
      </c>
      <c r="E133" s="12">
        <f t="shared" si="8"/>
        <v>4831662.6900000004</v>
      </c>
      <c r="F133" s="6">
        <v>9441437.9299999978</v>
      </c>
      <c r="G133" s="6">
        <v>3713.53</v>
      </c>
      <c r="H133" s="6">
        <v>4827949.16</v>
      </c>
      <c r="I133" s="6">
        <v>238796.78</v>
      </c>
      <c r="J133" s="6">
        <v>215640.87</v>
      </c>
      <c r="K133" s="6">
        <v>741150.66</v>
      </c>
      <c r="L133" s="6">
        <v>611737.38</v>
      </c>
      <c r="M133" s="6" t="s">
        <v>385</v>
      </c>
      <c r="N133" s="6">
        <v>754371.58</v>
      </c>
      <c r="O133" s="6">
        <v>572785.03</v>
      </c>
      <c r="P133" s="6">
        <v>0</v>
      </c>
      <c r="Q133" s="6" t="s">
        <v>385</v>
      </c>
      <c r="R133" s="6">
        <v>582252.48</v>
      </c>
      <c r="S133" s="6">
        <v>234408.71</v>
      </c>
      <c r="T133" s="6" t="s">
        <v>385</v>
      </c>
      <c r="U133" s="6"/>
      <c r="V133" s="6" t="s">
        <v>385</v>
      </c>
      <c r="W133" s="6">
        <v>0</v>
      </c>
      <c r="X133" s="6" t="s">
        <v>385</v>
      </c>
      <c r="Y133" s="6" t="s">
        <v>385</v>
      </c>
      <c r="Z133" s="6" t="s">
        <v>385</v>
      </c>
      <c r="AA133" s="6">
        <v>0</v>
      </c>
      <c r="AB133" s="6" t="s">
        <v>385</v>
      </c>
      <c r="AC133" s="6">
        <v>424365.04</v>
      </c>
      <c r="AD133" s="6">
        <v>234266.71</v>
      </c>
      <c r="AE133" s="6" t="s">
        <v>385</v>
      </c>
    </row>
    <row r="134" spans="1:31" x14ac:dyDescent="0.25">
      <c r="A134" s="4" t="s">
        <v>274</v>
      </c>
      <c r="B134" s="5" t="s">
        <v>275</v>
      </c>
      <c r="C134" s="12">
        <f t="shared" si="6"/>
        <v>29102541.510000005</v>
      </c>
      <c r="D134" s="12">
        <f t="shared" si="7"/>
        <v>26450749.350000001</v>
      </c>
      <c r="E134" s="12">
        <f t="shared" si="8"/>
        <v>13996281.74</v>
      </c>
      <c r="F134" s="6">
        <v>29102541.510000005</v>
      </c>
      <c r="G134" s="6">
        <v>0</v>
      </c>
      <c r="H134" s="6">
        <v>13996281.74</v>
      </c>
      <c r="I134" s="6">
        <v>1411346.81</v>
      </c>
      <c r="J134" s="6">
        <v>1742200</v>
      </c>
      <c r="K134" s="6">
        <v>1089519.46</v>
      </c>
      <c r="L134" s="6">
        <v>1609042.94</v>
      </c>
      <c r="M134" s="6">
        <v>493218.78</v>
      </c>
      <c r="N134" s="6">
        <v>2419098.86</v>
      </c>
      <c r="O134" s="6">
        <v>708841.15</v>
      </c>
      <c r="P134" s="6">
        <v>451355.66</v>
      </c>
      <c r="Q134" s="6" t="s">
        <v>385</v>
      </c>
      <c r="R134" s="6">
        <v>1776641.37</v>
      </c>
      <c r="S134" s="6">
        <v>753202.58</v>
      </c>
      <c r="T134" s="6" t="s">
        <v>385</v>
      </c>
      <c r="U134" s="6"/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244039.31</v>
      </c>
      <c r="AB134" s="6" t="s">
        <v>385</v>
      </c>
      <c r="AC134" s="6">
        <v>755122.01</v>
      </c>
      <c r="AD134" s="6">
        <v>1652630.84</v>
      </c>
      <c r="AE134" s="6" t="s">
        <v>385</v>
      </c>
    </row>
    <row r="135" spans="1:31" x14ac:dyDescent="0.25">
      <c r="A135" s="4" t="s">
        <v>276</v>
      </c>
      <c r="B135" s="5" t="s">
        <v>277</v>
      </c>
      <c r="C135" s="12">
        <f t="shared" si="6"/>
        <v>6314792.0299999993</v>
      </c>
      <c r="D135" s="12">
        <f t="shared" si="7"/>
        <v>5986388.3700000001</v>
      </c>
      <c r="E135" s="12">
        <f t="shared" si="8"/>
        <v>3481875.48</v>
      </c>
      <c r="F135" s="6">
        <v>6314792.0299999993</v>
      </c>
      <c r="G135" s="6">
        <v>-14064</v>
      </c>
      <c r="H135" s="6">
        <v>3495939.48</v>
      </c>
      <c r="I135" s="6">
        <v>113228.58</v>
      </c>
      <c r="J135" s="6">
        <v>314582.08</v>
      </c>
      <c r="K135" s="6">
        <v>167549.32</v>
      </c>
      <c r="L135" s="6">
        <v>184119.24</v>
      </c>
      <c r="M135" s="6">
        <v>99049.84</v>
      </c>
      <c r="N135" s="6">
        <v>353825.59</v>
      </c>
      <c r="O135" s="6">
        <v>465261.92</v>
      </c>
      <c r="P135" s="6">
        <v>2026.15</v>
      </c>
      <c r="Q135" s="6" t="s">
        <v>385</v>
      </c>
      <c r="R135" s="6">
        <v>548113.28</v>
      </c>
      <c r="S135" s="6">
        <v>256756.89</v>
      </c>
      <c r="T135" s="6" t="s">
        <v>385</v>
      </c>
      <c r="U135" s="6"/>
      <c r="V135" s="6">
        <v>25000</v>
      </c>
      <c r="W135" s="6">
        <v>0</v>
      </c>
      <c r="X135" s="6">
        <v>0</v>
      </c>
      <c r="Y135" s="6">
        <v>0</v>
      </c>
      <c r="Z135" s="6">
        <v>0</v>
      </c>
      <c r="AA135" s="6">
        <v>62928.95</v>
      </c>
      <c r="AB135" s="6" t="s">
        <v>385</v>
      </c>
      <c r="AC135" s="6">
        <v>171416.06</v>
      </c>
      <c r="AD135" s="6">
        <v>69058.649999999994</v>
      </c>
      <c r="AE135" s="6" t="s">
        <v>385</v>
      </c>
    </row>
    <row r="136" spans="1:31" x14ac:dyDescent="0.25">
      <c r="A136" s="4" t="s">
        <v>278</v>
      </c>
      <c r="B136" s="5" t="s">
        <v>279</v>
      </c>
      <c r="C136" s="12">
        <f t="shared" si="6"/>
        <v>22162825.350000001</v>
      </c>
      <c r="D136" s="12">
        <f t="shared" si="7"/>
        <v>20098878.180000003</v>
      </c>
      <c r="E136" s="12">
        <f t="shared" si="8"/>
        <v>11082728.66</v>
      </c>
      <c r="F136" s="6">
        <v>22162825.350000001</v>
      </c>
      <c r="G136" s="6">
        <v>-689606.86</v>
      </c>
      <c r="H136" s="6">
        <v>11772335.52</v>
      </c>
      <c r="I136" s="6">
        <v>581513.75</v>
      </c>
      <c r="J136" s="6">
        <v>1155498.47</v>
      </c>
      <c r="K136" s="6">
        <v>552036.12</v>
      </c>
      <c r="L136" s="6">
        <v>1571747.21</v>
      </c>
      <c r="M136" s="6">
        <v>352675.92</v>
      </c>
      <c r="N136" s="6">
        <v>2070893.31</v>
      </c>
      <c r="O136" s="6">
        <v>756374.67</v>
      </c>
      <c r="P136" s="6">
        <v>317651.28000000003</v>
      </c>
      <c r="Q136" s="6" t="s">
        <v>385</v>
      </c>
      <c r="R136" s="6">
        <v>1349212.11</v>
      </c>
      <c r="S136" s="6">
        <v>308546.68</v>
      </c>
      <c r="T136" s="6" t="s">
        <v>385</v>
      </c>
      <c r="U136" s="6"/>
      <c r="V136" s="6">
        <v>0</v>
      </c>
      <c r="W136" s="6">
        <v>7462.5</v>
      </c>
      <c r="X136" s="6" t="s">
        <v>385</v>
      </c>
      <c r="Y136" s="6">
        <v>48166.68</v>
      </c>
      <c r="Z136" s="6" t="s">
        <v>385</v>
      </c>
      <c r="AA136" s="6">
        <v>779087.01</v>
      </c>
      <c r="AB136" s="6" t="s">
        <v>385</v>
      </c>
      <c r="AC136" s="6">
        <v>0</v>
      </c>
      <c r="AD136" s="6">
        <v>1229230.98</v>
      </c>
      <c r="AE136" s="6" t="s">
        <v>385</v>
      </c>
    </row>
    <row r="137" spans="1:31" x14ac:dyDescent="0.25">
      <c r="A137" s="4" t="s">
        <v>280</v>
      </c>
      <c r="B137" s="5" t="s">
        <v>281</v>
      </c>
      <c r="C137" s="12">
        <f t="shared" si="6"/>
        <v>4252347.8099999996</v>
      </c>
      <c r="D137" s="12">
        <f t="shared" si="7"/>
        <v>3984447.4299999997</v>
      </c>
      <c r="E137" s="12">
        <f t="shared" si="8"/>
        <v>2536578.2799999998</v>
      </c>
      <c r="F137" s="6">
        <v>4252347.8099999996</v>
      </c>
      <c r="G137" s="6">
        <v>0</v>
      </c>
      <c r="H137" s="6">
        <v>2536578.2799999998</v>
      </c>
      <c r="I137" s="6">
        <v>149239.21</v>
      </c>
      <c r="J137" s="6">
        <v>203056.8</v>
      </c>
      <c r="K137" s="6">
        <v>267955.98</v>
      </c>
      <c r="L137" s="6">
        <v>163797.28</v>
      </c>
      <c r="M137" s="6">
        <v>67199.100000000006</v>
      </c>
      <c r="N137" s="6">
        <v>312940.62</v>
      </c>
      <c r="O137" s="6">
        <v>127115.25</v>
      </c>
      <c r="P137" s="6">
        <v>5728.54</v>
      </c>
      <c r="Q137" s="6" t="s">
        <v>385</v>
      </c>
      <c r="R137" s="6">
        <v>144981.94</v>
      </c>
      <c r="S137" s="6">
        <v>5854.43</v>
      </c>
      <c r="T137" s="6" t="s">
        <v>385</v>
      </c>
      <c r="U137" s="6"/>
      <c r="V137" s="6">
        <v>0</v>
      </c>
      <c r="W137" s="6">
        <v>0</v>
      </c>
      <c r="X137" s="6" t="s">
        <v>385</v>
      </c>
      <c r="Y137" s="6">
        <v>0</v>
      </c>
      <c r="Z137" s="6">
        <v>0</v>
      </c>
      <c r="AA137" s="6">
        <v>0</v>
      </c>
      <c r="AB137" s="6" t="s">
        <v>385</v>
      </c>
      <c r="AC137" s="6">
        <v>184404.38</v>
      </c>
      <c r="AD137" s="6">
        <v>83496</v>
      </c>
      <c r="AE137" s="6" t="s">
        <v>385</v>
      </c>
    </row>
    <row r="138" spans="1:31" x14ac:dyDescent="0.25">
      <c r="A138" s="4" t="s">
        <v>282</v>
      </c>
      <c r="B138" s="5" t="s">
        <v>283</v>
      </c>
      <c r="C138" s="12">
        <f t="shared" si="6"/>
        <v>4941392.63</v>
      </c>
      <c r="D138" s="12">
        <f t="shared" si="7"/>
        <v>4664517.0399999991</v>
      </c>
      <c r="E138" s="12">
        <f t="shared" si="8"/>
        <v>2690735.1599999997</v>
      </c>
      <c r="F138" s="6">
        <v>4941392.63</v>
      </c>
      <c r="G138" s="6">
        <v>-16288.41</v>
      </c>
      <c r="H138" s="6">
        <v>2707023.57</v>
      </c>
      <c r="I138" s="6">
        <v>120748.23</v>
      </c>
      <c r="J138" s="6">
        <v>199162.47</v>
      </c>
      <c r="K138" s="6">
        <v>353516.1</v>
      </c>
      <c r="L138" s="6">
        <v>200565.05</v>
      </c>
      <c r="M138" s="6">
        <v>57924.46</v>
      </c>
      <c r="N138" s="6">
        <v>424542.24</v>
      </c>
      <c r="O138" s="6">
        <v>185358.05</v>
      </c>
      <c r="P138" s="6">
        <v>51902.67</v>
      </c>
      <c r="Q138" s="6" t="s">
        <v>385</v>
      </c>
      <c r="R138" s="6">
        <v>284811.59000000003</v>
      </c>
      <c r="S138" s="6">
        <v>95251.02</v>
      </c>
      <c r="T138" s="6" t="s">
        <v>385</v>
      </c>
      <c r="U138" s="6"/>
      <c r="V138" s="6">
        <v>0</v>
      </c>
      <c r="W138" s="6">
        <v>0</v>
      </c>
      <c r="X138" s="6" t="s">
        <v>385</v>
      </c>
      <c r="Y138" s="6">
        <v>0</v>
      </c>
      <c r="Z138" s="6">
        <v>0</v>
      </c>
      <c r="AA138" s="6">
        <v>34872.730000000003</v>
      </c>
      <c r="AB138" s="6" t="s">
        <v>385</v>
      </c>
      <c r="AC138" s="6">
        <v>195560.86</v>
      </c>
      <c r="AD138" s="6">
        <v>46442</v>
      </c>
      <c r="AE138" s="6" t="s">
        <v>385</v>
      </c>
    </row>
    <row r="139" spans="1:31" x14ac:dyDescent="0.25">
      <c r="A139" s="4" t="s">
        <v>284</v>
      </c>
      <c r="B139" s="5" t="s">
        <v>285</v>
      </c>
      <c r="C139" s="12">
        <f t="shared" si="6"/>
        <v>14874635.129999995</v>
      </c>
      <c r="D139" s="12">
        <f t="shared" si="7"/>
        <v>13312197.859999998</v>
      </c>
      <c r="E139" s="12">
        <f t="shared" si="8"/>
        <v>7803242.4899999974</v>
      </c>
      <c r="F139" s="6">
        <v>14874635.129999995</v>
      </c>
      <c r="G139" s="6">
        <v>3500</v>
      </c>
      <c r="H139" s="6">
        <v>7799742.4899999974</v>
      </c>
      <c r="I139" s="6">
        <v>389519.5</v>
      </c>
      <c r="J139" s="6">
        <v>460128.29</v>
      </c>
      <c r="K139" s="6">
        <v>586972.23</v>
      </c>
      <c r="L139" s="6">
        <v>642709.62</v>
      </c>
      <c r="M139" s="6">
        <v>70673.210000000006</v>
      </c>
      <c r="N139" s="6">
        <v>1052104.78</v>
      </c>
      <c r="O139" s="6">
        <v>1044189.71</v>
      </c>
      <c r="P139" s="6">
        <v>95147.42</v>
      </c>
      <c r="Q139" s="6" t="s">
        <v>385</v>
      </c>
      <c r="R139" s="6">
        <v>916556.01</v>
      </c>
      <c r="S139" s="6">
        <v>250954.6</v>
      </c>
      <c r="T139" s="6" t="s">
        <v>385</v>
      </c>
      <c r="U139" s="6"/>
      <c r="V139" s="6" t="s">
        <v>385</v>
      </c>
      <c r="W139" s="6">
        <v>6737.25</v>
      </c>
      <c r="X139" s="6">
        <v>0</v>
      </c>
      <c r="Y139" s="6" t="s">
        <v>385</v>
      </c>
      <c r="Z139" s="6">
        <v>265.38</v>
      </c>
      <c r="AA139" s="6">
        <v>443201.86</v>
      </c>
      <c r="AB139" s="6" t="s">
        <v>385</v>
      </c>
      <c r="AC139" s="6">
        <v>739234.37</v>
      </c>
      <c r="AD139" s="6">
        <v>372998.41</v>
      </c>
      <c r="AE139" s="6" t="s">
        <v>385</v>
      </c>
    </row>
    <row r="140" spans="1:31" x14ac:dyDescent="0.25">
      <c r="A140" s="4" t="s">
        <v>286</v>
      </c>
      <c r="B140" s="5" t="s">
        <v>287</v>
      </c>
      <c r="C140" s="12">
        <f t="shared" si="6"/>
        <v>32329631.199999999</v>
      </c>
      <c r="D140" s="12">
        <f t="shared" si="7"/>
        <v>30377505.829999998</v>
      </c>
      <c r="E140" s="12">
        <f t="shared" si="8"/>
        <v>16820426.710000001</v>
      </c>
      <c r="F140" s="6">
        <v>32329631.199999999</v>
      </c>
      <c r="G140" s="6">
        <v>-231992.55</v>
      </c>
      <c r="H140" s="6">
        <v>17052419.260000002</v>
      </c>
      <c r="I140" s="6">
        <v>1182844.92</v>
      </c>
      <c r="J140" s="6">
        <v>1180215.24</v>
      </c>
      <c r="K140" s="6">
        <v>2055636.96</v>
      </c>
      <c r="L140" s="6">
        <v>1321468.43</v>
      </c>
      <c r="M140" s="6">
        <v>176389.86</v>
      </c>
      <c r="N140" s="6">
        <v>2705578.92</v>
      </c>
      <c r="O140" s="6">
        <v>2066854.84</v>
      </c>
      <c r="P140" s="6">
        <v>204181.38</v>
      </c>
      <c r="Q140" s="6" t="s">
        <v>385</v>
      </c>
      <c r="R140" s="6">
        <v>1864023.78</v>
      </c>
      <c r="S140" s="6">
        <v>799884.79</v>
      </c>
      <c r="T140" s="6" t="s">
        <v>385</v>
      </c>
      <c r="U140" s="6"/>
      <c r="V140" s="6">
        <v>105292.65</v>
      </c>
      <c r="W140" s="6">
        <v>60825.5</v>
      </c>
      <c r="X140" s="6" t="s">
        <v>385</v>
      </c>
      <c r="Y140" s="6" t="s">
        <v>385</v>
      </c>
      <c r="Z140" s="6">
        <v>252689.63</v>
      </c>
      <c r="AA140" s="6">
        <v>297201.38</v>
      </c>
      <c r="AB140" s="6" t="s">
        <v>385</v>
      </c>
      <c r="AC140" s="6">
        <v>1236116.17</v>
      </c>
      <c r="AD140" s="6">
        <v>0.04</v>
      </c>
      <c r="AE140" s="6" t="s">
        <v>385</v>
      </c>
    </row>
    <row r="141" spans="1:31" x14ac:dyDescent="0.25">
      <c r="A141" s="4" t="s">
        <v>288</v>
      </c>
      <c r="B141" s="5" t="s">
        <v>289</v>
      </c>
      <c r="C141" s="12">
        <f t="shared" si="6"/>
        <v>60178488.68000003</v>
      </c>
      <c r="D141" s="12">
        <f t="shared" si="7"/>
        <v>57172185.780000016</v>
      </c>
      <c r="E141" s="12">
        <f t="shared" si="8"/>
        <v>32589518.830000009</v>
      </c>
      <c r="F141" s="6">
        <v>60178488.68000003</v>
      </c>
      <c r="G141" s="6">
        <v>0</v>
      </c>
      <c r="H141" s="6">
        <v>32589518.830000009</v>
      </c>
      <c r="I141" s="6">
        <v>1939269.33</v>
      </c>
      <c r="J141" s="6">
        <v>2274056.4500000002</v>
      </c>
      <c r="K141" s="6">
        <v>2742230.12</v>
      </c>
      <c r="L141" s="6">
        <v>2124059.71</v>
      </c>
      <c r="M141" s="6">
        <v>568209.87</v>
      </c>
      <c r="N141" s="6">
        <v>5683119.5999999996</v>
      </c>
      <c r="O141" s="6">
        <v>3870736.46</v>
      </c>
      <c r="P141" s="6">
        <v>795225.7</v>
      </c>
      <c r="Q141" s="6" t="s">
        <v>385</v>
      </c>
      <c r="R141" s="6">
        <v>3272658.67</v>
      </c>
      <c r="S141" s="6">
        <v>1313101.04</v>
      </c>
      <c r="T141" s="6" t="s">
        <v>385</v>
      </c>
      <c r="U141" s="6"/>
      <c r="V141" s="6">
        <v>56914.93</v>
      </c>
      <c r="W141" s="6">
        <v>15867.3</v>
      </c>
      <c r="X141" s="6">
        <v>0</v>
      </c>
      <c r="Y141" s="6" t="s">
        <v>385</v>
      </c>
      <c r="Z141" s="6">
        <v>18970.25</v>
      </c>
      <c r="AA141" s="6">
        <v>373434.44</v>
      </c>
      <c r="AB141" s="6" t="s">
        <v>385</v>
      </c>
      <c r="AC141" s="6">
        <v>2185504.46</v>
      </c>
      <c r="AD141" s="6">
        <v>355611.52</v>
      </c>
      <c r="AE141" s="6" t="s">
        <v>385</v>
      </c>
    </row>
    <row r="142" spans="1:31" x14ac:dyDescent="0.25">
      <c r="A142" s="4" t="s">
        <v>290</v>
      </c>
      <c r="B142" s="5" t="s">
        <v>291</v>
      </c>
      <c r="C142" s="12">
        <f t="shared" si="6"/>
        <v>7302571.8099999996</v>
      </c>
      <c r="D142" s="12">
        <f t="shared" si="7"/>
        <v>6656148.6600000001</v>
      </c>
      <c r="E142" s="12">
        <f t="shared" si="8"/>
        <v>4028787.85</v>
      </c>
      <c r="F142" s="6">
        <v>7302571.8099999996</v>
      </c>
      <c r="G142" s="6">
        <v>0</v>
      </c>
      <c r="H142" s="6">
        <v>4028787.85</v>
      </c>
      <c r="I142" s="6">
        <v>232391.94</v>
      </c>
      <c r="J142" s="6">
        <v>354992.85</v>
      </c>
      <c r="K142" s="6">
        <v>343067.51</v>
      </c>
      <c r="L142" s="6">
        <v>322296.42</v>
      </c>
      <c r="M142" s="6">
        <v>84036.87</v>
      </c>
      <c r="N142" s="6">
        <v>608608.86</v>
      </c>
      <c r="O142" s="6">
        <v>178485.34</v>
      </c>
      <c r="P142" s="6">
        <v>52124.5</v>
      </c>
      <c r="Q142" s="6" t="s">
        <v>385</v>
      </c>
      <c r="R142" s="6">
        <v>413214.33</v>
      </c>
      <c r="S142" s="6">
        <v>38142.19</v>
      </c>
      <c r="T142" s="6" t="s">
        <v>385</v>
      </c>
      <c r="U142" s="6"/>
      <c r="V142" s="6" t="s">
        <v>385</v>
      </c>
      <c r="W142" s="6" t="s">
        <v>385</v>
      </c>
      <c r="X142" s="6" t="s">
        <v>385</v>
      </c>
      <c r="Y142" s="6">
        <v>137000</v>
      </c>
      <c r="Z142" s="6">
        <v>0</v>
      </c>
      <c r="AA142" s="6">
        <v>14245.13</v>
      </c>
      <c r="AB142" s="6" t="s">
        <v>385</v>
      </c>
      <c r="AC142" s="6">
        <v>321659.02</v>
      </c>
      <c r="AD142" s="6">
        <v>173519</v>
      </c>
      <c r="AE142" s="6" t="s">
        <v>385</v>
      </c>
    </row>
    <row r="143" spans="1:31" x14ac:dyDescent="0.25">
      <c r="A143" s="4" t="s">
        <v>292</v>
      </c>
      <c r="B143" s="5" t="s">
        <v>293</v>
      </c>
      <c r="C143" s="12">
        <f t="shared" si="6"/>
        <v>3356220.34</v>
      </c>
      <c r="D143" s="12">
        <f t="shared" si="7"/>
        <v>3180221.0500000007</v>
      </c>
      <c r="E143" s="12">
        <f t="shared" si="8"/>
        <v>1907762.1300000001</v>
      </c>
      <c r="F143" s="6">
        <v>3356220.34</v>
      </c>
      <c r="G143" s="6">
        <v>-26378.91</v>
      </c>
      <c r="H143" s="6">
        <v>1934141.04</v>
      </c>
      <c r="I143" s="6">
        <v>55714.12</v>
      </c>
      <c r="J143" s="6">
        <v>167892.39</v>
      </c>
      <c r="K143" s="6">
        <v>234393.16</v>
      </c>
      <c r="L143" s="6">
        <v>141504.25</v>
      </c>
      <c r="M143" s="6">
        <v>28193.21</v>
      </c>
      <c r="N143" s="6">
        <v>256356.68</v>
      </c>
      <c r="O143" s="6">
        <v>54448.75</v>
      </c>
      <c r="P143" s="6">
        <v>0</v>
      </c>
      <c r="Q143" s="6" t="s">
        <v>385</v>
      </c>
      <c r="R143" s="6">
        <v>236962.66</v>
      </c>
      <c r="S143" s="6">
        <v>96993.7</v>
      </c>
      <c r="T143" s="6" t="s">
        <v>385</v>
      </c>
      <c r="U143" s="6"/>
      <c r="V143" s="6" t="s">
        <v>385</v>
      </c>
      <c r="W143" s="6" t="s">
        <v>385</v>
      </c>
      <c r="X143" s="6" t="s">
        <v>385</v>
      </c>
      <c r="Y143" s="6" t="s">
        <v>385</v>
      </c>
      <c r="Z143" s="6">
        <v>0</v>
      </c>
      <c r="AA143" s="6">
        <v>0</v>
      </c>
      <c r="AB143" s="6" t="s">
        <v>385</v>
      </c>
      <c r="AC143" s="6">
        <v>145999.29</v>
      </c>
      <c r="AD143" s="6">
        <v>30000</v>
      </c>
      <c r="AE143" s="6" t="s">
        <v>385</v>
      </c>
    </row>
    <row r="144" spans="1:31" x14ac:dyDescent="0.25">
      <c r="A144" s="4" t="s">
        <v>294</v>
      </c>
      <c r="B144" s="5" t="s">
        <v>295</v>
      </c>
      <c r="C144" s="12">
        <f t="shared" si="6"/>
        <v>14750186.859999999</v>
      </c>
      <c r="D144" s="12">
        <f t="shared" si="7"/>
        <v>13994557.82</v>
      </c>
      <c r="E144" s="12">
        <f t="shared" si="8"/>
        <v>7993808.0199999986</v>
      </c>
      <c r="F144" s="6">
        <v>14750186.859999999</v>
      </c>
      <c r="G144" s="6">
        <v>11492.18</v>
      </c>
      <c r="H144" s="6">
        <v>7982315.8399999989</v>
      </c>
      <c r="I144" s="6">
        <v>250870.62</v>
      </c>
      <c r="J144" s="6">
        <v>357056.55</v>
      </c>
      <c r="K144" s="6">
        <v>1652502.07</v>
      </c>
      <c r="L144" s="6">
        <v>865732.9</v>
      </c>
      <c r="M144" s="6" t="s">
        <v>385</v>
      </c>
      <c r="N144" s="6">
        <v>1143371.56</v>
      </c>
      <c r="O144" s="6">
        <v>629922.03</v>
      </c>
      <c r="P144" s="6" t="s">
        <v>385</v>
      </c>
      <c r="Q144" s="6" t="s">
        <v>385</v>
      </c>
      <c r="R144" s="6">
        <v>828319.39</v>
      </c>
      <c r="S144" s="6">
        <v>272974.68</v>
      </c>
      <c r="T144" s="6" t="s">
        <v>385</v>
      </c>
      <c r="U144" s="6"/>
      <c r="V144" s="6" t="s">
        <v>385</v>
      </c>
      <c r="W144" s="6" t="s">
        <v>385</v>
      </c>
      <c r="X144" s="6" t="s">
        <v>385</v>
      </c>
      <c r="Y144" s="6" t="s">
        <v>385</v>
      </c>
      <c r="Z144" s="6" t="s">
        <v>385</v>
      </c>
      <c r="AA144" s="6" t="s">
        <v>385</v>
      </c>
      <c r="AB144" s="6" t="s">
        <v>385</v>
      </c>
      <c r="AC144" s="6">
        <v>755629.04</v>
      </c>
      <c r="AD144" s="6">
        <v>0</v>
      </c>
      <c r="AE144" s="6" t="s">
        <v>385</v>
      </c>
    </row>
    <row r="145" spans="1:31" x14ac:dyDescent="0.25">
      <c r="A145" s="4" t="s">
        <v>296</v>
      </c>
      <c r="B145" s="5" t="s">
        <v>297</v>
      </c>
      <c r="C145" s="12">
        <f t="shared" si="6"/>
        <v>2947450.2</v>
      </c>
      <c r="D145" s="12">
        <f t="shared" si="7"/>
        <v>2759381.5800000005</v>
      </c>
      <c r="E145" s="12">
        <f t="shared" si="8"/>
        <v>1655300.1</v>
      </c>
      <c r="F145" s="6">
        <v>2947450.2</v>
      </c>
      <c r="G145" s="6" t="s">
        <v>385</v>
      </c>
      <c r="H145" s="6">
        <v>1655300.1</v>
      </c>
      <c r="I145" s="6">
        <v>8712.8700000000008</v>
      </c>
      <c r="J145" s="6">
        <v>96349.82</v>
      </c>
      <c r="K145" s="6">
        <v>195431.18</v>
      </c>
      <c r="L145" s="6">
        <v>138530.91</v>
      </c>
      <c r="M145" s="6">
        <v>44403.92</v>
      </c>
      <c r="N145" s="6">
        <v>278051.88</v>
      </c>
      <c r="O145" s="6">
        <v>64738.29</v>
      </c>
      <c r="P145" s="6">
        <v>39962.89</v>
      </c>
      <c r="Q145" s="6" t="s">
        <v>385</v>
      </c>
      <c r="R145" s="6">
        <v>175899.72</v>
      </c>
      <c r="S145" s="6">
        <v>62000</v>
      </c>
      <c r="T145" s="6" t="s">
        <v>385</v>
      </c>
      <c r="U145" s="6"/>
      <c r="V145" s="6">
        <v>378</v>
      </c>
      <c r="W145" s="6">
        <v>0</v>
      </c>
      <c r="X145" s="6" t="s">
        <v>385</v>
      </c>
      <c r="Y145" s="6">
        <v>0</v>
      </c>
      <c r="Z145" s="6">
        <v>15910</v>
      </c>
      <c r="AA145" s="6">
        <v>26272.31</v>
      </c>
      <c r="AB145" s="6" t="s">
        <v>385</v>
      </c>
      <c r="AC145" s="6">
        <v>121579.41</v>
      </c>
      <c r="AD145" s="6">
        <v>23928.9</v>
      </c>
      <c r="AE145" s="6" t="s">
        <v>385</v>
      </c>
    </row>
    <row r="146" spans="1:31" x14ac:dyDescent="0.25">
      <c r="A146" s="4" t="s">
        <v>298</v>
      </c>
      <c r="B146" s="5" t="s">
        <v>299</v>
      </c>
      <c r="C146" s="12">
        <f t="shared" si="6"/>
        <v>41094110.979999967</v>
      </c>
      <c r="D146" s="12">
        <f t="shared" si="7"/>
        <v>37978186.81000001</v>
      </c>
      <c r="E146" s="12">
        <f t="shared" si="8"/>
        <v>22018993.670000002</v>
      </c>
      <c r="F146" s="6">
        <v>41094110.979999967</v>
      </c>
      <c r="G146" s="6">
        <v>-3000</v>
      </c>
      <c r="H146" s="6">
        <v>22021993.670000002</v>
      </c>
      <c r="I146" s="6">
        <v>1420934.47</v>
      </c>
      <c r="J146" s="6">
        <v>1604347.11</v>
      </c>
      <c r="K146" s="6">
        <v>852709.35</v>
      </c>
      <c r="L146" s="6">
        <v>1706208.25</v>
      </c>
      <c r="M146" s="6">
        <v>266807.36</v>
      </c>
      <c r="N146" s="6">
        <v>3961108.96</v>
      </c>
      <c r="O146" s="6">
        <v>2660219.56</v>
      </c>
      <c r="P146" s="6">
        <v>278629.27</v>
      </c>
      <c r="Q146" s="6" t="s">
        <v>385</v>
      </c>
      <c r="R146" s="6">
        <v>2623940.81</v>
      </c>
      <c r="S146" s="6">
        <v>584288</v>
      </c>
      <c r="T146" s="6" t="s">
        <v>385</v>
      </c>
      <c r="U146" s="6"/>
      <c r="V146" s="6">
        <v>575022</v>
      </c>
      <c r="W146" s="6">
        <v>0</v>
      </c>
      <c r="X146" s="6">
        <v>0</v>
      </c>
      <c r="Y146" s="6">
        <v>0</v>
      </c>
      <c r="Z146" s="6">
        <v>5915</v>
      </c>
      <c r="AA146" s="6">
        <v>203617.45</v>
      </c>
      <c r="AB146" s="6" t="s">
        <v>385</v>
      </c>
      <c r="AC146" s="6">
        <v>1586524.72</v>
      </c>
      <c r="AD146" s="6">
        <v>744845</v>
      </c>
      <c r="AE146" s="6" t="s">
        <v>385</v>
      </c>
    </row>
    <row r="147" spans="1:31" x14ac:dyDescent="0.25">
      <c r="A147" s="4" t="s">
        <v>300</v>
      </c>
      <c r="B147" s="5" t="s">
        <v>301</v>
      </c>
      <c r="C147" s="12">
        <f t="shared" si="6"/>
        <v>5310471.75</v>
      </c>
      <c r="D147" s="12">
        <f t="shared" si="7"/>
        <v>4498928.9799999995</v>
      </c>
      <c r="E147" s="12">
        <f t="shared" si="8"/>
        <v>2496046.5299999998</v>
      </c>
      <c r="F147" s="6">
        <v>5310471.75</v>
      </c>
      <c r="G147" s="6">
        <v>-28102.35</v>
      </c>
      <c r="H147" s="6">
        <v>2524148.88</v>
      </c>
      <c r="I147" s="6">
        <v>196044.68</v>
      </c>
      <c r="J147" s="6">
        <v>246605.15</v>
      </c>
      <c r="K147" s="6">
        <v>266376.43</v>
      </c>
      <c r="L147" s="6">
        <v>300840.98</v>
      </c>
      <c r="M147" s="6">
        <v>64842.34</v>
      </c>
      <c r="N147" s="6">
        <v>556497.75</v>
      </c>
      <c r="O147" s="6">
        <v>140828.75</v>
      </c>
      <c r="P147" s="6">
        <v>5063.63</v>
      </c>
      <c r="Q147" s="6" t="s">
        <v>385</v>
      </c>
      <c r="R147" s="6">
        <v>225782.74</v>
      </c>
      <c r="S147" s="6" t="s">
        <v>385</v>
      </c>
      <c r="T147" s="6" t="s">
        <v>385</v>
      </c>
      <c r="U147" s="6"/>
      <c r="V147" s="6" t="s">
        <v>385</v>
      </c>
      <c r="W147" s="6" t="s">
        <v>385</v>
      </c>
      <c r="X147" s="6" t="s">
        <v>385</v>
      </c>
      <c r="Y147" s="6" t="s">
        <v>385</v>
      </c>
      <c r="Z147" s="6" t="s">
        <v>385</v>
      </c>
      <c r="AA147" s="6">
        <v>9879</v>
      </c>
      <c r="AB147" s="6" t="s">
        <v>385</v>
      </c>
      <c r="AC147" s="6">
        <v>189459.62</v>
      </c>
      <c r="AD147" s="6">
        <v>612204.15</v>
      </c>
      <c r="AE147" s="6" t="s">
        <v>385</v>
      </c>
    </row>
    <row r="148" spans="1:31" x14ac:dyDescent="0.25">
      <c r="A148" s="4" t="s">
        <v>302</v>
      </c>
      <c r="B148" s="5" t="s">
        <v>303</v>
      </c>
      <c r="C148" s="12">
        <f t="shared" si="6"/>
        <v>2231815.5699999998</v>
      </c>
      <c r="D148" s="12">
        <f t="shared" si="7"/>
        <v>2128817.0299999998</v>
      </c>
      <c r="E148" s="12">
        <f t="shared" si="8"/>
        <v>1160820.1099999999</v>
      </c>
      <c r="F148" s="6">
        <v>2231815.5699999998</v>
      </c>
      <c r="G148" s="6">
        <v>-3364.3</v>
      </c>
      <c r="H148" s="6">
        <v>1164184.4099999999</v>
      </c>
      <c r="I148" s="6">
        <v>59968.24</v>
      </c>
      <c r="J148" s="6">
        <v>116271.02</v>
      </c>
      <c r="K148" s="6">
        <v>174817.16</v>
      </c>
      <c r="L148" s="6">
        <v>75432.81</v>
      </c>
      <c r="M148" s="6" t="s">
        <v>385</v>
      </c>
      <c r="N148" s="6">
        <v>147011.21</v>
      </c>
      <c r="O148" s="6">
        <v>147134.04999999999</v>
      </c>
      <c r="P148" s="6">
        <v>45951.94</v>
      </c>
      <c r="Q148" s="6" t="s">
        <v>385</v>
      </c>
      <c r="R148" s="6">
        <v>163810.49</v>
      </c>
      <c r="S148" s="6">
        <v>37600</v>
      </c>
      <c r="T148" s="6" t="s">
        <v>385</v>
      </c>
      <c r="U148" s="6"/>
      <c r="V148" s="6" t="s">
        <v>385</v>
      </c>
      <c r="W148" s="6">
        <v>34313.019999999997</v>
      </c>
      <c r="X148" s="6" t="s">
        <v>385</v>
      </c>
      <c r="Y148" s="6" t="s">
        <v>385</v>
      </c>
      <c r="Z148" s="6">
        <v>0</v>
      </c>
      <c r="AA148" s="6" t="s">
        <v>385</v>
      </c>
      <c r="AB148" s="6" t="s">
        <v>385</v>
      </c>
      <c r="AC148" s="6">
        <v>68685.52</v>
      </c>
      <c r="AD148" s="6" t="s">
        <v>385</v>
      </c>
      <c r="AE148" s="6" t="s">
        <v>385</v>
      </c>
    </row>
    <row r="149" spans="1:31" x14ac:dyDescent="0.25">
      <c r="A149" s="4" t="s">
        <v>304</v>
      </c>
      <c r="B149" s="5" t="s">
        <v>305</v>
      </c>
      <c r="C149" s="12">
        <f t="shared" si="6"/>
        <v>17521939.069999997</v>
      </c>
      <c r="D149" s="12">
        <f t="shared" si="7"/>
        <v>15401094.189999999</v>
      </c>
      <c r="E149" s="12">
        <f t="shared" si="8"/>
        <v>8736212.6300000008</v>
      </c>
      <c r="F149" s="6">
        <v>17521939.069999997</v>
      </c>
      <c r="G149" s="6">
        <v>90586.31</v>
      </c>
      <c r="H149" s="6">
        <v>8645626.3200000003</v>
      </c>
      <c r="I149" s="6">
        <v>660544.96</v>
      </c>
      <c r="J149" s="6">
        <v>663266.43999999994</v>
      </c>
      <c r="K149" s="6">
        <v>292035.78000000003</v>
      </c>
      <c r="L149" s="6">
        <v>595112.57999999996</v>
      </c>
      <c r="M149" s="6">
        <v>128546.22</v>
      </c>
      <c r="N149" s="6">
        <v>1513858.41</v>
      </c>
      <c r="O149" s="6">
        <v>1121726.99</v>
      </c>
      <c r="P149" s="6">
        <v>399929.31</v>
      </c>
      <c r="Q149" s="6" t="s">
        <v>385</v>
      </c>
      <c r="R149" s="6">
        <v>972661.1</v>
      </c>
      <c r="S149" s="6">
        <v>317199.77</v>
      </c>
      <c r="T149" s="6" t="s">
        <v>385</v>
      </c>
      <c r="U149" s="6"/>
      <c r="V149" s="6">
        <v>0</v>
      </c>
      <c r="W149" s="6">
        <v>78819.62</v>
      </c>
      <c r="X149" s="6" t="s">
        <v>385</v>
      </c>
      <c r="Y149" s="6">
        <v>355714.44</v>
      </c>
      <c r="Z149" s="6">
        <v>13962</v>
      </c>
      <c r="AA149" s="6">
        <v>13048</v>
      </c>
      <c r="AB149" s="6" t="s">
        <v>385</v>
      </c>
      <c r="AC149" s="6">
        <v>582567.26</v>
      </c>
      <c r="AD149" s="6">
        <v>1076733.56</v>
      </c>
      <c r="AE149" s="6" t="s">
        <v>385</v>
      </c>
    </row>
    <row r="150" spans="1:31" x14ac:dyDescent="0.25">
      <c r="A150" s="4" t="s">
        <v>306</v>
      </c>
      <c r="B150" s="5" t="s">
        <v>307</v>
      </c>
      <c r="C150" s="12">
        <f t="shared" si="6"/>
        <v>18273266.280000005</v>
      </c>
      <c r="D150" s="12">
        <f t="shared" si="7"/>
        <v>17564986.689999998</v>
      </c>
      <c r="E150" s="12">
        <f t="shared" si="8"/>
        <v>10848453.449999999</v>
      </c>
      <c r="F150" s="6">
        <v>18273266.280000005</v>
      </c>
      <c r="G150" s="6">
        <v>-25855.52</v>
      </c>
      <c r="H150" s="6">
        <v>10874308.969999999</v>
      </c>
      <c r="I150" s="6">
        <v>416495.59</v>
      </c>
      <c r="J150" s="6">
        <v>573706.57999999996</v>
      </c>
      <c r="K150" s="6">
        <v>570517.37</v>
      </c>
      <c r="L150" s="6">
        <v>750954.15</v>
      </c>
      <c r="M150" s="6">
        <v>97860.78</v>
      </c>
      <c r="N150" s="6">
        <v>1631439.44</v>
      </c>
      <c r="O150" s="6">
        <v>1360113.97</v>
      </c>
      <c r="P150" s="6">
        <v>0</v>
      </c>
      <c r="Q150" s="6" t="s">
        <v>385</v>
      </c>
      <c r="R150" s="6">
        <v>1069805.97</v>
      </c>
      <c r="S150" s="6">
        <v>245639.39</v>
      </c>
      <c r="T150" s="6" t="s">
        <v>385</v>
      </c>
      <c r="U150" s="6"/>
      <c r="V150" s="6">
        <v>0</v>
      </c>
      <c r="W150" s="6">
        <v>2250</v>
      </c>
      <c r="X150" s="6">
        <v>0</v>
      </c>
      <c r="Y150" s="6">
        <v>0</v>
      </c>
      <c r="Z150" s="6">
        <v>0</v>
      </c>
      <c r="AA150" s="6">
        <v>0</v>
      </c>
      <c r="AB150" s="6" t="s">
        <v>385</v>
      </c>
      <c r="AC150" s="6">
        <v>706029.59</v>
      </c>
      <c r="AD150" s="6">
        <v>0</v>
      </c>
      <c r="AE150" s="6" t="s">
        <v>385</v>
      </c>
    </row>
    <row r="151" spans="1:31" x14ac:dyDescent="0.25">
      <c r="A151" s="4" t="s">
        <v>308</v>
      </c>
      <c r="B151" s="5" t="s">
        <v>309</v>
      </c>
      <c r="C151" s="12">
        <f t="shared" si="6"/>
        <v>14806037.49</v>
      </c>
      <c r="D151" s="12">
        <f t="shared" si="7"/>
        <v>13782777.91</v>
      </c>
      <c r="E151" s="12">
        <f t="shared" si="8"/>
        <v>7688836.5899999999</v>
      </c>
      <c r="F151" s="6">
        <v>14806037.49</v>
      </c>
      <c r="G151" s="6">
        <v>90.68</v>
      </c>
      <c r="H151" s="6">
        <v>7688745.9100000001</v>
      </c>
      <c r="I151" s="6">
        <v>651774.1</v>
      </c>
      <c r="J151" s="6">
        <v>743883.91</v>
      </c>
      <c r="K151" s="6">
        <v>502167.55</v>
      </c>
      <c r="L151" s="6">
        <v>661405.56000000006</v>
      </c>
      <c r="M151" s="6">
        <v>126719.03999999999</v>
      </c>
      <c r="N151" s="6">
        <v>1050129.8700000001</v>
      </c>
      <c r="O151" s="6">
        <v>1023295.61</v>
      </c>
      <c r="P151" s="6">
        <v>76645.179999999993</v>
      </c>
      <c r="Q151" s="6" t="s">
        <v>385</v>
      </c>
      <c r="R151" s="6">
        <v>870325.03</v>
      </c>
      <c r="S151" s="6">
        <v>387595.47</v>
      </c>
      <c r="T151" s="6" t="s">
        <v>385</v>
      </c>
      <c r="U151" s="6"/>
      <c r="V151" s="6">
        <v>0</v>
      </c>
      <c r="W151" s="6">
        <v>13982.25</v>
      </c>
      <c r="X151" s="6" t="s">
        <v>385</v>
      </c>
      <c r="Y151" s="6" t="s">
        <v>385</v>
      </c>
      <c r="Z151" s="6">
        <v>0</v>
      </c>
      <c r="AA151" s="6">
        <v>3100</v>
      </c>
      <c r="AB151" s="6" t="s">
        <v>385</v>
      </c>
      <c r="AC151" s="6">
        <v>477485.81</v>
      </c>
      <c r="AD151" s="6">
        <v>528691.52</v>
      </c>
      <c r="AE151" s="6" t="s">
        <v>385</v>
      </c>
    </row>
    <row r="152" spans="1:31" x14ac:dyDescent="0.25">
      <c r="A152" s="4" t="s">
        <v>310</v>
      </c>
      <c r="B152" s="5" t="s">
        <v>311</v>
      </c>
      <c r="C152" s="12">
        <f t="shared" si="6"/>
        <v>10798969.180000007</v>
      </c>
      <c r="D152" s="12">
        <f t="shared" si="7"/>
        <v>9973130.1699999999</v>
      </c>
      <c r="E152" s="12">
        <f t="shared" si="8"/>
        <v>5928372.7800000003</v>
      </c>
      <c r="F152" s="6">
        <v>10798969.180000007</v>
      </c>
      <c r="G152" s="6">
        <v>-21668.78</v>
      </c>
      <c r="H152" s="6">
        <v>5950041.5600000005</v>
      </c>
      <c r="I152" s="6">
        <v>377303.51</v>
      </c>
      <c r="J152" s="6">
        <v>497505.7</v>
      </c>
      <c r="K152" s="6">
        <v>556652.67000000004</v>
      </c>
      <c r="L152" s="6">
        <v>661151.99</v>
      </c>
      <c r="M152" s="6">
        <v>0</v>
      </c>
      <c r="N152" s="6">
        <v>1061752.6399999999</v>
      </c>
      <c r="O152" s="6">
        <v>380523.9</v>
      </c>
      <c r="P152" s="6">
        <v>54716.19</v>
      </c>
      <c r="Q152" s="6" t="s">
        <v>385</v>
      </c>
      <c r="R152" s="6">
        <v>454315.29</v>
      </c>
      <c r="S152" s="6">
        <v>835.5</v>
      </c>
      <c r="T152" s="6" t="s">
        <v>385</v>
      </c>
      <c r="U152" s="6"/>
      <c r="V152" s="6">
        <v>0</v>
      </c>
      <c r="W152" s="6">
        <v>0</v>
      </c>
      <c r="X152" s="6" t="s">
        <v>385</v>
      </c>
      <c r="Y152" s="6" t="s">
        <v>385</v>
      </c>
      <c r="Z152" s="6">
        <v>0</v>
      </c>
      <c r="AA152" s="6">
        <v>0</v>
      </c>
      <c r="AB152" s="6" t="s">
        <v>385</v>
      </c>
      <c r="AC152" s="6">
        <v>623584.01</v>
      </c>
      <c r="AD152" s="6">
        <v>202255</v>
      </c>
      <c r="AE152" s="6" t="s">
        <v>385</v>
      </c>
    </row>
    <row r="153" spans="1:31" x14ac:dyDescent="0.25">
      <c r="A153" s="4" t="s">
        <v>312</v>
      </c>
      <c r="B153" s="5" t="s">
        <v>313</v>
      </c>
      <c r="C153" s="12">
        <f t="shared" si="6"/>
        <v>7822949.6199999992</v>
      </c>
      <c r="D153" s="12">
        <f t="shared" si="7"/>
        <v>7145227.7000000002</v>
      </c>
      <c r="E153" s="12">
        <f t="shared" si="8"/>
        <v>3902250.29</v>
      </c>
      <c r="F153" s="6">
        <v>7822949.6199999992</v>
      </c>
      <c r="G153" s="6">
        <v>-12487.89</v>
      </c>
      <c r="H153" s="6">
        <v>3914738.18</v>
      </c>
      <c r="I153" s="6">
        <v>298408.56</v>
      </c>
      <c r="J153" s="6">
        <v>377547.83</v>
      </c>
      <c r="K153" s="6">
        <v>347624.73</v>
      </c>
      <c r="L153" s="6">
        <v>487014.8</v>
      </c>
      <c r="M153" s="6">
        <v>20521.39</v>
      </c>
      <c r="N153" s="6">
        <v>741573.56</v>
      </c>
      <c r="O153" s="6">
        <v>341954.24</v>
      </c>
      <c r="P153" s="6">
        <v>84965.759999999995</v>
      </c>
      <c r="Q153" s="6" t="s">
        <v>385</v>
      </c>
      <c r="R153" s="6">
        <v>408227.26</v>
      </c>
      <c r="S153" s="6">
        <v>135139.28</v>
      </c>
      <c r="T153" s="6" t="s">
        <v>385</v>
      </c>
      <c r="U153" s="6"/>
      <c r="V153" s="6" t="s">
        <v>385</v>
      </c>
      <c r="W153" s="6" t="s">
        <v>385</v>
      </c>
      <c r="X153" s="6" t="s">
        <v>385</v>
      </c>
      <c r="Y153" s="6" t="s">
        <v>385</v>
      </c>
      <c r="Z153" s="6" t="s">
        <v>385</v>
      </c>
      <c r="AA153" s="6">
        <v>299657.92</v>
      </c>
      <c r="AB153" s="6" t="s">
        <v>385</v>
      </c>
      <c r="AC153" s="6">
        <v>278876.40000000002</v>
      </c>
      <c r="AD153" s="6">
        <v>99187.6</v>
      </c>
      <c r="AE153" s="6" t="s">
        <v>385</v>
      </c>
    </row>
    <row r="154" spans="1:31" x14ac:dyDescent="0.25">
      <c r="A154" s="4" t="s">
        <v>314</v>
      </c>
      <c r="B154" s="5" t="s">
        <v>315</v>
      </c>
      <c r="C154" s="12">
        <f t="shared" si="6"/>
        <v>2130454.36</v>
      </c>
      <c r="D154" s="12">
        <f t="shared" si="7"/>
        <v>2022355.4300000002</v>
      </c>
      <c r="E154" s="12">
        <f t="shared" si="8"/>
        <v>1283479.74</v>
      </c>
      <c r="F154" s="6">
        <v>2130454.36</v>
      </c>
      <c r="G154" s="6">
        <v>0</v>
      </c>
      <c r="H154" s="6">
        <v>1283479.74</v>
      </c>
      <c r="I154" s="6">
        <v>40646.9</v>
      </c>
      <c r="J154" s="6">
        <v>54350.559999999998</v>
      </c>
      <c r="K154" s="6">
        <v>176069.08</v>
      </c>
      <c r="L154" s="6">
        <v>52516.69</v>
      </c>
      <c r="M154" s="6" t="s">
        <v>385</v>
      </c>
      <c r="N154" s="6">
        <v>145784.07</v>
      </c>
      <c r="O154" s="6">
        <v>124533.06</v>
      </c>
      <c r="P154" s="6" t="s">
        <v>385</v>
      </c>
      <c r="Q154" s="6" t="s">
        <v>385</v>
      </c>
      <c r="R154" s="6">
        <v>144975.32999999999</v>
      </c>
      <c r="S154" s="6" t="s">
        <v>385</v>
      </c>
      <c r="T154" s="6" t="s">
        <v>385</v>
      </c>
      <c r="U154" s="6"/>
      <c r="V154" s="6" t="s">
        <v>385</v>
      </c>
      <c r="W154" s="6" t="s">
        <v>385</v>
      </c>
      <c r="X154" s="6" t="s">
        <v>385</v>
      </c>
      <c r="Y154" s="6" t="s">
        <v>385</v>
      </c>
      <c r="Z154" s="6" t="s">
        <v>385</v>
      </c>
      <c r="AA154" s="6">
        <v>0</v>
      </c>
      <c r="AB154" s="6" t="s">
        <v>385</v>
      </c>
      <c r="AC154" s="6">
        <v>108098.93</v>
      </c>
      <c r="AD154" s="6" t="s">
        <v>385</v>
      </c>
      <c r="AE154" s="6" t="s">
        <v>385</v>
      </c>
    </row>
    <row r="155" spans="1:31" x14ac:dyDescent="0.25">
      <c r="A155" s="4" t="s">
        <v>316</v>
      </c>
      <c r="B155" s="5" t="s">
        <v>317</v>
      </c>
      <c r="C155" s="12">
        <f t="shared" si="6"/>
        <v>33085191.780000001</v>
      </c>
      <c r="D155" s="12">
        <f t="shared" si="7"/>
        <v>29314394.469999999</v>
      </c>
      <c r="E155" s="12">
        <f t="shared" si="8"/>
        <v>17698437.399999995</v>
      </c>
      <c r="F155" s="6">
        <v>33085191.780000001</v>
      </c>
      <c r="G155" s="6">
        <v>0</v>
      </c>
      <c r="H155" s="6">
        <v>17698437.399999995</v>
      </c>
      <c r="I155" s="6">
        <v>1214973.1299999999</v>
      </c>
      <c r="J155" s="6">
        <v>1084814.67</v>
      </c>
      <c r="K155" s="6">
        <v>578387.31999999995</v>
      </c>
      <c r="L155" s="6">
        <v>1555671.36</v>
      </c>
      <c r="M155" s="6">
        <v>513124.85</v>
      </c>
      <c r="N155" s="6">
        <v>2593903.1</v>
      </c>
      <c r="O155" s="6">
        <v>1677952.1</v>
      </c>
      <c r="P155" s="6">
        <v>345288.57</v>
      </c>
      <c r="Q155" s="6" t="s">
        <v>385</v>
      </c>
      <c r="R155" s="6">
        <v>1520682.54</v>
      </c>
      <c r="S155" s="6">
        <v>531159.43000000005</v>
      </c>
      <c r="T155" s="6" t="s">
        <v>385</v>
      </c>
      <c r="U155" s="6"/>
      <c r="V155" s="6">
        <v>0</v>
      </c>
      <c r="W155" s="6">
        <v>56009.19</v>
      </c>
      <c r="X155" s="6" t="s">
        <v>385</v>
      </c>
      <c r="Y155" s="6" t="s">
        <v>385</v>
      </c>
      <c r="Z155" s="6">
        <v>0</v>
      </c>
      <c r="AA155" s="6">
        <v>1073674.25</v>
      </c>
      <c r="AB155" s="6" t="s">
        <v>385</v>
      </c>
      <c r="AC155" s="6">
        <v>1772690.47</v>
      </c>
      <c r="AD155" s="6">
        <v>868423.4</v>
      </c>
      <c r="AE155" s="6" t="s">
        <v>385</v>
      </c>
    </row>
    <row r="156" spans="1:31" x14ac:dyDescent="0.25">
      <c r="A156" s="4" t="s">
        <v>318</v>
      </c>
      <c r="B156" s="5" t="s">
        <v>319</v>
      </c>
      <c r="C156" s="12">
        <f t="shared" si="6"/>
        <v>23575478.830000009</v>
      </c>
      <c r="D156" s="12">
        <f t="shared" si="7"/>
        <v>22196215.18</v>
      </c>
      <c r="E156" s="12">
        <f t="shared" si="8"/>
        <v>12682857.5</v>
      </c>
      <c r="F156" s="6">
        <v>23575478.830000009</v>
      </c>
      <c r="G156" s="6">
        <v>0</v>
      </c>
      <c r="H156" s="6">
        <v>12682857.5</v>
      </c>
      <c r="I156" s="6">
        <v>1016051.37</v>
      </c>
      <c r="J156" s="6">
        <v>1057579.97</v>
      </c>
      <c r="K156" s="6">
        <v>570527.56999999995</v>
      </c>
      <c r="L156" s="6">
        <v>961464.54</v>
      </c>
      <c r="M156" s="6">
        <v>177263.91</v>
      </c>
      <c r="N156" s="6">
        <v>2003158.79</v>
      </c>
      <c r="O156" s="6">
        <v>1531287.46</v>
      </c>
      <c r="P156" s="6">
        <v>227644.85</v>
      </c>
      <c r="Q156" s="6" t="s">
        <v>385</v>
      </c>
      <c r="R156" s="6">
        <v>1709128.31</v>
      </c>
      <c r="S156" s="6">
        <v>259250.91</v>
      </c>
      <c r="T156" s="6" t="s">
        <v>385</v>
      </c>
      <c r="U156" s="6"/>
      <c r="V156" s="6">
        <v>5800.19</v>
      </c>
      <c r="W156" s="6">
        <v>0</v>
      </c>
      <c r="X156" s="6">
        <v>-2000</v>
      </c>
      <c r="Y156" s="6">
        <v>0</v>
      </c>
      <c r="Z156" s="6">
        <v>-225000</v>
      </c>
      <c r="AA156" s="6">
        <v>0</v>
      </c>
      <c r="AB156" s="6" t="s">
        <v>385</v>
      </c>
      <c r="AC156" s="6">
        <v>1285330.46</v>
      </c>
      <c r="AD156" s="6">
        <v>315133</v>
      </c>
      <c r="AE156" s="6" t="s">
        <v>385</v>
      </c>
    </row>
    <row r="157" spans="1:31" x14ac:dyDescent="0.25">
      <c r="A157" s="4" t="s">
        <v>320</v>
      </c>
      <c r="B157" s="5" t="s">
        <v>321</v>
      </c>
      <c r="C157" s="12">
        <f t="shared" si="6"/>
        <v>1626963.01</v>
      </c>
      <c r="D157" s="12">
        <f t="shared" si="7"/>
        <v>1551689.7699999998</v>
      </c>
      <c r="E157" s="12">
        <f t="shared" si="8"/>
        <v>920738.27999999991</v>
      </c>
      <c r="F157" s="6">
        <v>1626963.01</v>
      </c>
      <c r="G157" s="6">
        <v>3.32</v>
      </c>
      <c r="H157" s="6">
        <v>920734.96</v>
      </c>
      <c r="I157" s="6">
        <v>49642.34</v>
      </c>
      <c r="J157" s="6">
        <v>58872.77</v>
      </c>
      <c r="K157" s="6">
        <v>147335.62</v>
      </c>
      <c r="L157" s="6">
        <v>104514.01</v>
      </c>
      <c r="M157" s="6" t="s">
        <v>385</v>
      </c>
      <c r="N157" s="6">
        <v>154216.67000000001</v>
      </c>
      <c r="O157" s="6">
        <v>12043.61</v>
      </c>
      <c r="P157" s="6" t="s">
        <v>385</v>
      </c>
      <c r="Q157" s="6" t="s">
        <v>385</v>
      </c>
      <c r="R157" s="6">
        <v>104326.47</v>
      </c>
      <c r="S157" s="6">
        <v>0</v>
      </c>
      <c r="T157" s="6" t="s">
        <v>385</v>
      </c>
      <c r="U157" s="6"/>
      <c r="V157" s="6" t="s">
        <v>385</v>
      </c>
      <c r="W157" s="6">
        <v>0</v>
      </c>
      <c r="X157" s="6" t="s">
        <v>385</v>
      </c>
      <c r="Y157" s="6" t="s">
        <v>385</v>
      </c>
      <c r="Z157" s="6">
        <v>0</v>
      </c>
      <c r="AA157" s="6">
        <v>0</v>
      </c>
      <c r="AB157" s="6" t="s">
        <v>385</v>
      </c>
      <c r="AC157" s="6">
        <v>49110.239999999998</v>
      </c>
      <c r="AD157" s="6">
        <v>26163</v>
      </c>
      <c r="AE157" s="6" t="s">
        <v>385</v>
      </c>
    </row>
    <row r="158" spans="1:31" x14ac:dyDescent="0.25">
      <c r="A158" s="4" t="s">
        <v>322</v>
      </c>
      <c r="B158" s="5" t="s">
        <v>323</v>
      </c>
      <c r="C158" s="12">
        <f t="shared" si="6"/>
        <v>15298496.66</v>
      </c>
      <c r="D158" s="12">
        <f t="shared" si="7"/>
        <v>14514155.430000002</v>
      </c>
      <c r="E158" s="12">
        <f t="shared" si="8"/>
        <v>9006539.5300000012</v>
      </c>
      <c r="F158" s="6">
        <v>15298496.66</v>
      </c>
      <c r="G158" s="6" t="s">
        <v>385</v>
      </c>
      <c r="H158" s="6">
        <v>9006539.5300000012</v>
      </c>
      <c r="I158" s="6">
        <v>513462.19</v>
      </c>
      <c r="J158" s="6">
        <v>675593.76</v>
      </c>
      <c r="K158" s="6">
        <v>270239.48</v>
      </c>
      <c r="L158" s="6">
        <v>601631.81999999995</v>
      </c>
      <c r="M158" s="6">
        <v>40738.080000000002</v>
      </c>
      <c r="N158" s="6">
        <v>1425719.73</v>
      </c>
      <c r="O158" s="6">
        <v>767375.56</v>
      </c>
      <c r="P158" s="6">
        <v>25859.919999999998</v>
      </c>
      <c r="Q158" s="6" t="s">
        <v>385</v>
      </c>
      <c r="R158" s="6">
        <v>821810.02</v>
      </c>
      <c r="S158" s="6">
        <v>365185.34</v>
      </c>
      <c r="T158" s="6" t="s">
        <v>385</v>
      </c>
      <c r="U158" s="6"/>
      <c r="V158" s="6" t="s">
        <v>385</v>
      </c>
      <c r="W158" s="6">
        <v>0</v>
      </c>
      <c r="X158" s="6" t="s">
        <v>385</v>
      </c>
      <c r="Y158" s="6" t="s">
        <v>385</v>
      </c>
      <c r="Z158" s="6">
        <v>0</v>
      </c>
      <c r="AA158" s="6">
        <v>0</v>
      </c>
      <c r="AB158" s="6" t="s">
        <v>385</v>
      </c>
      <c r="AC158" s="6">
        <v>637297.57999999996</v>
      </c>
      <c r="AD158" s="6">
        <v>147043.65</v>
      </c>
      <c r="AE158" s="6" t="s">
        <v>385</v>
      </c>
    </row>
    <row r="159" spans="1:31" x14ac:dyDescent="0.25">
      <c r="A159" s="4" t="s">
        <v>324</v>
      </c>
      <c r="B159" s="5" t="s">
        <v>325</v>
      </c>
      <c r="C159" s="12">
        <f t="shared" si="6"/>
        <v>10019208.950000003</v>
      </c>
      <c r="D159" s="12">
        <f t="shared" si="7"/>
        <v>9008825.9699999988</v>
      </c>
      <c r="E159" s="12">
        <f t="shared" si="8"/>
        <v>5638054.4099999992</v>
      </c>
      <c r="F159" s="6">
        <v>10019208.950000003</v>
      </c>
      <c r="G159" s="6">
        <v>-28964.44</v>
      </c>
      <c r="H159" s="6">
        <v>5667018.8499999996</v>
      </c>
      <c r="I159" s="6">
        <v>262268.36</v>
      </c>
      <c r="J159" s="6">
        <v>422214.95</v>
      </c>
      <c r="K159" s="6">
        <v>510157.85</v>
      </c>
      <c r="L159" s="6">
        <v>387474.76</v>
      </c>
      <c r="M159" s="6">
        <v>78559.83</v>
      </c>
      <c r="N159" s="6">
        <v>752129.78</v>
      </c>
      <c r="O159" s="6">
        <v>216273.59</v>
      </c>
      <c r="P159" s="6">
        <v>70884.66</v>
      </c>
      <c r="Q159" s="6" t="s">
        <v>385</v>
      </c>
      <c r="R159" s="6">
        <v>500672.34</v>
      </c>
      <c r="S159" s="6">
        <v>170135.44</v>
      </c>
      <c r="T159" s="6" t="s">
        <v>385</v>
      </c>
      <c r="U159" s="6"/>
      <c r="V159" s="6" t="s">
        <v>385</v>
      </c>
      <c r="W159" s="6" t="s">
        <v>385</v>
      </c>
      <c r="X159" s="6" t="s">
        <v>385</v>
      </c>
      <c r="Y159" s="6" t="s">
        <v>385</v>
      </c>
      <c r="Z159" s="6">
        <v>0</v>
      </c>
      <c r="AA159" s="6">
        <v>687471.17</v>
      </c>
      <c r="AB159" s="6" t="s">
        <v>385</v>
      </c>
      <c r="AC159" s="6">
        <v>322911.81</v>
      </c>
      <c r="AD159" s="6">
        <v>0</v>
      </c>
      <c r="AE159" s="6" t="s">
        <v>385</v>
      </c>
    </row>
    <row r="160" spans="1:31" x14ac:dyDescent="0.25">
      <c r="A160" s="4" t="s">
        <v>326</v>
      </c>
      <c r="B160" s="5" t="s">
        <v>327</v>
      </c>
      <c r="C160" s="12">
        <f t="shared" si="6"/>
        <v>1221356.26</v>
      </c>
      <c r="D160" s="12">
        <f t="shared" si="7"/>
        <v>1144216.76</v>
      </c>
      <c r="E160" s="12">
        <f t="shared" si="8"/>
        <v>673411.76</v>
      </c>
      <c r="F160" s="6">
        <v>1221356.26</v>
      </c>
      <c r="G160" s="6">
        <v>0</v>
      </c>
      <c r="H160" s="6">
        <v>673411.76</v>
      </c>
      <c r="I160" s="6">
        <v>46681.2</v>
      </c>
      <c r="J160" s="6">
        <v>40472.75</v>
      </c>
      <c r="K160" s="6">
        <v>161847.62</v>
      </c>
      <c r="L160" s="6">
        <v>67155.39</v>
      </c>
      <c r="M160" s="6" t="s">
        <v>385</v>
      </c>
      <c r="N160" s="6">
        <v>101341.08</v>
      </c>
      <c r="O160" s="6" t="s">
        <v>385</v>
      </c>
      <c r="P160" s="6" t="s">
        <v>385</v>
      </c>
      <c r="Q160" s="6" t="s">
        <v>385</v>
      </c>
      <c r="R160" s="6">
        <v>53306.96</v>
      </c>
      <c r="S160" s="6" t="s">
        <v>385</v>
      </c>
      <c r="T160" s="6" t="s">
        <v>385</v>
      </c>
      <c r="U160" s="6"/>
      <c r="V160" s="6" t="s">
        <v>385</v>
      </c>
      <c r="W160" s="6" t="s">
        <v>385</v>
      </c>
      <c r="X160" s="6" t="s">
        <v>385</v>
      </c>
      <c r="Y160" s="6" t="s">
        <v>385</v>
      </c>
      <c r="Z160" s="6" t="s">
        <v>385</v>
      </c>
      <c r="AA160" s="6">
        <v>0</v>
      </c>
      <c r="AB160" s="6" t="s">
        <v>385</v>
      </c>
      <c r="AC160" s="6">
        <v>56497.5</v>
      </c>
      <c r="AD160" s="6">
        <v>20642</v>
      </c>
      <c r="AE160" s="6" t="s">
        <v>385</v>
      </c>
    </row>
    <row r="161" spans="1:31" x14ac:dyDescent="0.25">
      <c r="A161" s="4" t="s">
        <v>328</v>
      </c>
      <c r="B161" s="5" t="s">
        <v>329</v>
      </c>
      <c r="C161" s="12">
        <f t="shared" si="6"/>
        <v>9953734.7600000072</v>
      </c>
      <c r="D161" s="12">
        <f t="shared" si="7"/>
        <v>9175958.2500000019</v>
      </c>
      <c r="E161" s="12">
        <f t="shared" si="8"/>
        <v>5645457.7000000002</v>
      </c>
      <c r="F161" s="6">
        <v>9953734.7600000072</v>
      </c>
      <c r="G161" s="6">
        <v>0</v>
      </c>
      <c r="H161" s="6">
        <v>5645457.7000000002</v>
      </c>
      <c r="I161" s="6">
        <v>390467.2</v>
      </c>
      <c r="J161" s="6">
        <v>274764.45</v>
      </c>
      <c r="K161" s="6">
        <v>333718.12</v>
      </c>
      <c r="L161" s="6">
        <v>368346.4</v>
      </c>
      <c r="M161" s="6">
        <v>68053.070000000007</v>
      </c>
      <c r="N161" s="6">
        <v>583578.74</v>
      </c>
      <c r="O161" s="6">
        <v>763789.94</v>
      </c>
      <c r="P161" s="6">
        <v>138674.57</v>
      </c>
      <c r="Q161" s="6" t="s">
        <v>385</v>
      </c>
      <c r="R161" s="6">
        <v>553922.82999999996</v>
      </c>
      <c r="S161" s="6">
        <v>55185.23</v>
      </c>
      <c r="T161" s="6" t="s">
        <v>385</v>
      </c>
      <c r="U161" s="6"/>
      <c r="V161" s="6" t="s">
        <v>385</v>
      </c>
      <c r="W161" s="6">
        <v>169896.16</v>
      </c>
      <c r="X161" s="6" t="s">
        <v>385</v>
      </c>
      <c r="Y161" s="6" t="s">
        <v>385</v>
      </c>
      <c r="Z161" s="6">
        <v>0</v>
      </c>
      <c r="AA161" s="6">
        <v>141774.57999999999</v>
      </c>
      <c r="AB161" s="6" t="s">
        <v>385</v>
      </c>
      <c r="AC161" s="6">
        <v>466105.77</v>
      </c>
      <c r="AD161" s="6">
        <v>0</v>
      </c>
      <c r="AE161" s="6" t="s">
        <v>385</v>
      </c>
    </row>
    <row r="162" spans="1:31" x14ac:dyDescent="0.25">
      <c r="A162" s="4" t="s">
        <v>330</v>
      </c>
      <c r="B162" s="5" t="s">
        <v>331</v>
      </c>
      <c r="C162" s="12">
        <f t="shared" si="6"/>
        <v>13393924.34</v>
      </c>
      <c r="D162" s="12">
        <f t="shared" si="7"/>
        <v>12481804.239999998</v>
      </c>
      <c r="E162" s="12">
        <f t="shared" si="8"/>
        <v>7581669.379999999</v>
      </c>
      <c r="F162" s="6">
        <v>13393924.34</v>
      </c>
      <c r="G162" s="6">
        <v>-20596.79</v>
      </c>
      <c r="H162" s="6">
        <v>7602266.169999999</v>
      </c>
      <c r="I162" s="6">
        <v>463099.48</v>
      </c>
      <c r="J162" s="6">
        <v>455858.57</v>
      </c>
      <c r="K162" s="6">
        <v>542669.68000000005</v>
      </c>
      <c r="L162" s="6">
        <v>582931.02</v>
      </c>
      <c r="M162" s="6">
        <v>59743.839999999997</v>
      </c>
      <c r="N162" s="6">
        <v>964308.56</v>
      </c>
      <c r="O162" s="6">
        <v>1033603.87</v>
      </c>
      <c r="P162" s="6" t="s">
        <v>385</v>
      </c>
      <c r="Q162" s="6" t="s">
        <v>385</v>
      </c>
      <c r="R162" s="6">
        <v>716637.14</v>
      </c>
      <c r="S162" s="6">
        <v>81282.7</v>
      </c>
      <c r="T162" s="6" t="s">
        <v>385</v>
      </c>
      <c r="U162" s="6"/>
      <c r="V162" s="6" t="s">
        <v>385</v>
      </c>
      <c r="W162" s="6">
        <v>192479.29</v>
      </c>
      <c r="X162" s="6">
        <v>0</v>
      </c>
      <c r="Y162" s="6" t="s">
        <v>385</v>
      </c>
      <c r="Z162" s="6">
        <v>0</v>
      </c>
      <c r="AA162" s="6">
        <v>0</v>
      </c>
      <c r="AB162" s="6" t="s">
        <v>385</v>
      </c>
      <c r="AC162" s="6">
        <v>590168.21</v>
      </c>
      <c r="AD162" s="6">
        <v>129472.6</v>
      </c>
      <c r="AE162" s="6">
        <v>0</v>
      </c>
    </row>
    <row r="163" spans="1:31" x14ac:dyDescent="0.25">
      <c r="A163" s="4" t="s">
        <v>332</v>
      </c>
      <c r="B163" s="5" t="s">
        <v>333</v>
      </c>
      <c r="C163" s="12">
        <f t="shared" si="6"/>
        <v>11156944.67</v>
      </c>
      <c r="D163" s="12">
        <f t="shared" si="7"/>
        <v>10289912.039999999</v>
      </c>
      <c r="E163" s="12">
        <f t="shared" si="8"/>
        <v>5191118.25</v>
      </c>
      <c r="F163" s="6">
        <v>11156944.67</v>
      </c>
      <c r="G163" s="6">
        <v>-23824.63</v>
      </c>
      <c r="H163" s="6">
        <v>5214942.88</v>
      </c>
      <c r="I163" s="6">
        <v>319325.07</v>
      </c>
      <c r="J163" s="6">
        <v>567800.75</v>
      </c>
      <c r="K163" s="6">
        <v>405900.16</v>
      </c>
      <c r="L163" s="6">
        <v>690262.14</v>
      </c>
      <c r="M163" s="6">
        <v>43210.54</v>
      </c>
      <c r="N163" s="6">
        <v>781396.34</v>
      </c>
      <c r="O163" s="6">
        <v>966859.62</v>
      </c>
      <c r="P163" s="6">
        <v>464597.35</v>
      </c>
      <c r="Q163" s="6" t="s">
        <v>385</v>
      </c>
      <c r="R163" s="6">
        <v>699738.52</v>
      </c>
      <c r="S163" s="6">
        <v>159703.29999999999</v>
      </c>
      <c r="T163" s="6" t="s">
        <v>385</v>
      </c>
      <c r="U163" s="6"/>
      <c r="V163" s="6">
        <v>0</v>
      </c>
      <c r="W163" s="6">
        <v>0</v>
      </c>
      <c r="X163" s="6" t="s">
        <v>385</v>
      </c>
      <c r="Y163" s="6">
        <v>0</v>
      </c>
      <c r="Z163" s="6">
        <v>0</v>
      </c>
      <c r="AA163" s="6">
        <v>108315.73</v>
      </c>
      <c r="AB163" s="6" t="s">
        <v>385</v>
      </c>
      <c r="AC163" s="6">
        <v>486751.9</v>
      </c>
      <c r="AD163" s="6">
        <v>271965</v>
      </c>
      <c r="AE163" s="6">
        <v>0</v>
      </c>
    </row>
    <row r="164" spans="1:31" x14ac:dyDescent="0.25">
      <c r="A164" s="4" t="s">
        <v>334</v>
      </c>
      <c r="B164" s="5" t="s">
        <v>335</v>
      </c>
      <c r="C164" s="12">
        <f t="shared" si="6"/>
        <v>10328990.100000001</v>
      </c>
      <c r="D164" s="12">
        <f t="shared" si="7"/>
        <v>9748173.0700000003</v>
      </c>
      <c r="E164" s="12">
        <f t="shared" si="8"/>
        <v>5698212.3200000003</v>
      </c>
      <c r="F164" s="6">
        <v>10328990.100000001</v>
      </c>
      <c r="G164" s="6">
        <v>146.97999999999999</v>
      </c>
      <c r="H164" s="6">
        <v>5698065.3399999999</v>
      </c>
      <c r="I164" s="6">
        <v>311186.53000000003</v>
      </c>
      <c r="J164" s="6">
        <v>546775.79</v>
      </c>
      <c r="K164" s="6">
        <v>381066.91</v>
      </c>
      <c r="L164" s="6">
        <v>517091.55</v>
      </c>
      <c r="M164" s="6">
        <v>83313.31</v>
      </c>
      <c r="N164" s="6">
        <v>717760.86</v>
      </c>
      <c r="O164" s="6">
        <v>599490.74</v>
      </c>
      <c r="P164" s="6">
        <v>153308.63</v>
      </c>
      <c r="Q164" s="6" t="s">
        <v>385</v>
      </c>
      <c r="R164" s="6">
        <v>644148.09</v>
      </c>
      <c r="S164" s="6">
        <v>95818.34</v>
      </c>
      <c r="T164" s="6" t="s">
        <v>385</v>
      </c>
      <c r="U164" s="6"/>
      <c r="V164" s="6">
        <v>0</v>
      </c>
      <c r="W164" s="6">
        <v>0</v>
      </c>
      <c r="X164" s="6" t="s">
        <v>385</v>
      </c>
      <c r="Y164" s="6">
        <v>0</v>
      </c>
      <c r="Z164" s="6">
        <v>290894.84000000003</v>
      </c>
      <c r="AA164" s="6">
        <v>146808.19</v>
      </c>
      <c r="AB164" s="6" t="s">
        <v>385</v>
      </c>
      <c r="AC164" s="6">
        <v>0</v>
      </c>
      <c r="AD164" s="6">
        <v>143114</v>
      </c>
      <c r="AE164" s="6" t="s">
        <v>385</v>
      </c>
    </row>
    <row r="165" spans="1:31" x14ac:dyDescent="0.25">
      <c r="A165" s="4" t="s">
        <v>336</v>
      </c>
      <c r="B165" s="5" t="s">
        <v>337</v>
      </c>
      <c r="C165" s="12">
        <f t="shared" si="6"/>
        <v>7022903.6599999983</v>
      </c>
      <c r="D165" s="12">
        <f t="shared" si="7"/>
        <v>6731274.3999999985</v>
      </c>
      <c r="E165" s="12">
        <f t="shared" si="8"/>
        <v>4002193.78</v>
      </c>
      <c r="F165" s="6">
        <v>7022903.6599999983</v>
      </c>
      <c r="G165" s="6">
        <v>-10038.64</v>
      </c>
      <c r="H165" s="6">
        <v>4012232.42</v>
      </c>
      <c r="I165" s="6">
        <v>133227.57999999999</v>
      </c>
      <c r="J165" s="6">
        <v>250150.14</v>
      </c>
      <c r="K165" s="6">
        <v>265744.01</v>
      </c>
      <c r="L165" s="6">
        <v>353460.44</v>
      </c>
      <c r="M165" s="6">
        <v>90947.76</v>
      </c>
      <c r="N165" s="6">
        <v>475489.31</v>
      </c>
      <c r="O165" s="6">
        <v>517779.81</v>
      </c>
      <c r="P165" s="6">
        <v>63540.35</v>
      </c>
      <c r="Q165" s="6" t="s">
        <v>385</v>
      </c>
      <c r="R165" s="6">
        <v>484982.45</v>
      </c>
      <c r="S165" s="6">
        <v>93758.77</v>
      </c>
      <c r="T165" s="6" t="s">
        <v>385</v>
      </c>
      <c r="U165" s="6"/>
      <c r="V165" s="6">
        <v>0</v>
      </c>
      <c r="W165" s="6">
        <v>0</v>
      </c>
      <c r="X165" s="6" t="s">
        <v>385</v>
      </c>
      <c r="Y165" s="6">
        <v>0</v>
      </c>
      <c r="Z165" s="6">
        <v>0</v>
      </c>
      <c r="AA165" s="6">
        <v>20372.91</v>
      </c>
      <c r="AB165" s="6" t="s">
        <v>385</v>
      </c>
      <c r="AC165" s="6">
        <v>261217.71</v>
      </c>
      <c r="AD165" s="6">
        <v>10038.64</v>
      </c>
      <c r="AE165" s="6" t="s">
        <v>385</v>
      </c>
    </row>
    <row r="166" spans="1:31" x14ac:dyDescent="0.25">
      <c r="A166" s="4" t="s">
        <v>338</v>
      </c>
      <c r="B166" s="5" t="s">
        <v>339</v>
      </c>
      <c r="C166" s="12">
        <f t="shared" si="6"/>
        <v>15892357.209999999</v>
      </c>
      <c r="D166" s="12">
        <f t="shared" si="7"/>
        <v>14871599.489999996</v>
      </c>
      <c r="E166" s="12">
        <f t="shared" si="8"/>
        <v>8992414.6399999969</v>
      </c>
      <c r="F166" s="6">
        <v>15892357.209999999</v>
      </c>
      <c r="G166" s="6">
        <v>-25228.77</v>
      </c>
      <c r="H166" s="6">
        <v>9017643.4099999964</v>
      </c>
      <c r="I166" s="6">
        <v>525543.80000000005</v>
      </c>
      <c r="J166" s="6">
        <v>343995.78</v>
      </c>
      <c r="K166" s="6">
        <v>856802.23</v>
      </c>
      <c r="L166" s="6">
        <v>729890.92</v>
      </c>
      <c r="M166" s="6">
        <v>155057.12</v>
      </c>
      <c r="N166" s="6">
        <v>1294381.8999999999</v>
      </c>
      <c r="O166" s="6">
        <v>898460.59</v>
      </c>
      <c r="P166" s="6">
        <v>80879.42</v>
      </c>
      <c r="Q166" s="6" t="s">
        <v>385</v>
      </c>
      <c r="R166" s="6">
        <v>788303.25</v>
      </c>
      <c r="S166" s="6">
        <v>205869.84</v>
      </c>
      <c r="T166" s="6" t="s">
        <v>385</v>
      </c>
      <c r="U166" s="6"/>
      <c r="V166" s="6" t="s">
        <v>385</v>
      </c>
      <c r="W166" s="6">
        <v>0</v>
      </c>
      <c r="X166" s="6" t="s">
        <v>385</v>
      </c>
      <c r="Y166" s="6" t="s">
        <v>385</v>
      </c>
      <c r="Z166" s="6" t="s">
        <v>385</v>
      </c>
      <c r="AA166" s="6">
        <v>11990</v>
      </c>
      <c r="AB166" s="6" t="s">
        <v>385</v>
      </c>
      <c r="AC166" s="6">
        <v>614663.79</v>
      </c>
      <c r="AD166" s="6">
        <v>394103.93</v>
      </c>
      <c r="AE166" s="6" t="s">
        <v>385</v>
      </c>
    </row>
    <row r="167" spans="1:31" x14ac:dyDescent="0.25">
      <c r="A167" s="4" t="s">
        <v>340</v>
      </c>
      <c r="B167" s="5" t="s">
        <v>341</v>
      </c>
      <c r="C167" s="12">
        <f t="shared" si="6"/>
        <v>6228436.8600000013</v>
      </c>
      <c r="D167" s="12">
        <f t="shared" si="7"/>
        <v>5946206.669999999</v>
      </c>
      <c r="E167" s="12">
        <f t="shared" si="8"/>
        <v>3438262.71</v>
      </c>
      <c r="F167" s="6">
        <v>6228436.8600000013</v>
      </c>
      <c r="G167" s="6" t="s">
        <v>385</v>
      </c>
      <c r="H167" s="6">
        <v>3438262.71</v>
      </c>
      <c r="I167" s="6">
        <v>204560.55</v>
      </c>
      <c r="J167" s="6">
        <v>109373.35</v>
      </c>
      <c r="K167" s="6">
        <v>671862.59</v>
      </c>
      <c r="L167" s="6">
        <v>280223.46999999997</v>
      </c>
      <c r="M167" s="6">
        <v>-666.36</v>
      </c>
      <c r="N167" s="6">
        <v>563001.07999999996</v>
      </c>
      <c r="O167" s="6">
        <v>390000.98</v>
      </c>
      <c r="P167" s="6">
        <v>0</v>
      </c>
      <c r="Q167" s="6" t="s">
        <v>385</v>
      </c>
      <c r="R167" s="6">
        <v>289588.3</v>
      </c>
      <c r="S167" s="6">
        <v>0</v>
      </c>
      <c r="T167" s="6" t="s">
        <v>385</v>
      </c>
      <c r="U167" s="6"/>
      <c r="V167" s="6">
        <v>0</v>
      </c>
      <c r="W167" s="6">
        <v>0</v>
      </c>
      <c r="X167" s="6" t="s">
        <v>385</v>
      </c>
      <c r="Y167" s="6">
        <v>0</v>
      </c>
      <c r="Z167" s="6">
        <v>85641</v>
      </c>
      <c r="AA167" s="6">
        <v>0</v>
      </c>
      <c r="AB167" s="6" t="s">
        <v>385</v>
      </c>
      <c r="AC167" s="6">
        <v>196589.19</v>
      </c>
      <c r="AD167" s="6">
        <v>0</v>
      </c>
      <c r="AE167" s="6" t="s">
        <v>385</v>
      </c>
    </row>
    <row r="168" spans="1:31" x14ac:dyDescent="0.25">
      <c r="A168" s="4" t="s">
        <v>342</v>
      </c>
      <c r="B168" s="5" t="s">
        <v>343</v>
      </c>
      <c r="C168" s="12">
        <f t="shared" si="6"/>
        <v>56713140.370000005</v>
      </c>
      <c r="D168" s="12">
        <f t="shared" si="7"/>
        <v>50881833.769999996</v>
      </c>
      <c r="E168" s="12">
        <f t="shared" si="8"/>
        <v>30362350.690000001</v>
      </c>
      <c r="F168" s="6">
        <v>56713140.370000005</v>
      </c>
      <c r="G168" s="6">
        <v>-39582.410000000003</v>
      </c>
      <c r="H168" s="6">
        <v>30401933.100000001</v>
      </c>
      <c r="I168" s="6">
        <v>1191892.45</v>
      </c>
      <c r="J168" s="6">
        <v>2197368.23</v>
      </c>
      <c r="K168" s="6">
        <v>686168.22</v>
      </c>
      <c r="L168" s="6">
        <v>2272081.84</v>
      </c>
      <c r="M168" s="6">
        <v>628327.88</v>
      </c>
      <c r="N168" s="6">
        <v>5397518.2499999991</v>
      </c>
      <c r="O168" s="6">
        <v>3555808.11</v>
      </c>
      <c r="P168" s="6">
        <v>297618.31</v>
      </c>
      <c r="Q168" s="6" t="s">
        <v>385</v>
      </c>
      <c r="R168" s="6">
        <v>3743605.03</v>
      </c>
      <c r="S168" s="6">
        <v>549094.76</v>
      </c>
      <c r="T168" s="6" t="s">
        <v>385</v>
      </c>
      <c r="U168" s="6"/>
      <c r="V168" s="6">
        <v>0</v>
      </c>
      <c r="W168" s="6">
        <v>0</v>
      </c>
      <c r="X168" s="6" t="s">
        <v>385</v>
      </c>
      <c r="Y168" s="6">
        <v>0</v>
      </c>
      <c r="Z168" s="6">
        <v>1695930.35</v>
      </c>
      <c r="AA168" s="6">
        <v>664375.86</v>
      </c>
      <c r="AB168" s="6" t="s">
        <v>385</v>
      </c>
      <c r="AC168" s="6">
        <v>3036000.39</v>
      </c>
      <c r="AD168" s="6">
        <v>435000</v>
      </c>
      <c r="AE168" s="6" t="s">
        <v>385</v>
      </c>
    </row>
    <row r="169" spans="1:31" x14ac:dyDescent="0.25">
      <c r="A169" s="4" t="s">
        <v>344</v>
      </c>
      <c r="B169" s="5" t="s">
        <v>345</v>
      </c>
      <c r="C169" s="12">
        <f t="shared" si="6"/>
        <v>9209637.2799999975</v>
      </c>
      <c r="D169" s="12">
        <f t="shared" si="7"/>
        <v>8790699.7799999993</v>
      </c>
      <c r="E169" s="12">
        <f t="shared" si="8"/>
        <v>5052560.37</v>
      </c>
      <c r="F169" s="6">
        <v>9209637.2799999975</v>
      </c>
      <c r="G169" s="6">
        <v>-31611.200000000001</v>
      </c>
      <c r="H169" s="6">
        <v>5084171.57</v>
      </c>
      <c r="I169" s="6">
        <v>214169.89</v>
      </c>
      <c r="J169" s="6">
        <v>337261.23</v>
      </c>
      <c r="K169" s="6">
        <v>745004.6</v>
      </c>
      <c r="L169" s="6">
        <v>498583.06</v>
      </c>
      <c r="M169" s="6" t="s">
        <v>385</v>
      </c>
      <c r="N169" s="6">
        <v>678655.9</v>
      </c>
      <c r="O169" s="6">
        <v>441651.11</v>
      </c>
      <c r="P169" s="6">
        <v>52466</v>
      </c>
      <c r="Q169" s="6" t="s">
        <v>385</v>
      </c>
      <c r="R169" s="6">
        <v>696575.2</v>
      </c>
      <c r="S169" s="6">
        <v>73772.42</v>
      </c>
      <c r="T169" s="6" t="s">
        <v>385</v>
      </c>
      <c r="U169" s="6"/>
      <c r="V169" s="6">
        <v>0</v>
      </c>
      <c r="W169" s="6">
        <v>0</v>
      </c>
      <c r="X169" s="6" t="s">
        <v>385</v>
      </c>
      <c r="Y169" s="6">
        <v>0</v>
      </c>
      <c r="Z169" s="6">
        <v>0</v>
      </c>
      <c r="AA169" s="6">
        <v>0</v>
      </c>
      <c r="AB169" s="6" t="s">
        <v>385</v>
      </c>
      <c r="AC169" s="6">
        <v>158959.5</v>
      </c>
      <c r="AD169" s="6">
        <v>259978</v>
      </c>
      <c r="AE169" s="6" t="s">
        <v>385</v>
      </c>
    </row>
    <row r="170" spans="1:31" x14ac:dyDescent="0.25">
      <c r="A170" s="4" t="s">
        <v>346</v>
      </c>
      <c r="B170" s="5" t="s">
        <v>347</v>
      </c>
      <c r="C170" s="12">
        <f t="shared" si="6"/>
        <v>16279757.779999994</v>
      </c>
      <c r="D170" s="12">
        <f t="shared" si="7"/>
        <v>15368229.819999997</v>
      </c>
      <c r="E170" s="12">
        <f t="shared" si="8"/>
        <v>8677166.8599999994</v>
      </c>
      <c r="F170" s="6">
        <v>16279757.779999994</v>
      </c>
      <c r="G170" s="6">
        <v>-34561.94</v>
      </c>
      <c r="H170" s="6">
        <v>8711728.7999999989</v>
      </c>
      <c r="I170" s="6">
        <v>480206.44</v>
      </c>
      <c r="J170" s="6">
        <v>893313.92</v>
      </c>
      <c r="K170" s="6">
        <v>518539.52000000002</v>
      </c>
      <c r="L170" s="6">
        <v>751816.2</v>
      </c>
      <c r="M170" s="6">
        <v>127115.06</v>
      </c>
      <c r="N170" s="6">
        <v>1151482.7</v>
      </c>
      <c r="O170" s="6">
        <v>1392585.61</v>
      </c>
      <c r="P170" s="6" t="s">
        <v>385</v>
      </c>
      <c r="Q170" s="6" t="s">
        <v>385</v>
      </c>
      <c r="R170" s="6">
        <v>1133890.77</v>
      </c>
      <c r="S170" s="6">
        <v>242112.74</v>
      </c>
      <c r="T170" s="6" t="s">
        <v>385</v>
      </c>
      <c r="U170" s="6"/>
      <c r="V170" s="6">
        <v>0</v>
      </c>
      <c r="W170" s="6">
        <v>0</v>
      </c>
      <c r="X170" s="6" t="s">
        <v>385</v>
      </c>
      <c r="Y170" s="6">
        <v>0</v>
      </c>
      <c r="Z170" s="6">
        <v>0</v>
      </c>
      <c r="AA170" s="6">
        <v>67248.539999999994</v>
      </c>
      <c r="AB170" s="6" t="s">
        <v>385</v>
      </c>
      <c r="AC170" s="6">
        <v>721019.92</v>
      </c>
      <c r="AD170" s="6">
        <v>123259.5</v>
      </c>
      <c r="AE170" s="6" t="s">
        <v>385</v>
      </c>
    </row>
    <row r="171" spans="1:31" x14ac:dyDescent="0.25">
      <c r="A171" s="4" t="s">
        <v>348</v>
      </c>
      <c r="B171" s="5" t="s">
        <v>349</v>
      </c>
      <c r="C171" s="12">
        <f t="shared" si="6"/>
        <v>10528042.599999998</v>
      </c>
      <c r="D171" s="12">
        <f t="shared" si="7"/>
        <v>9954027.5700000003</v>
      </c>
      <c r="E171" s="12">
        <f t="shared" si="8"/>
        <v>5394696.1299999999</v>
      </c>
      <c r="F171" s="6">
        <v>10528042.599999998</v>
      </c>
      <c r="G171" s="6">
        <v>0</v>
      </c>
      <c r="H171" s="6">
        <v>5394696.1299999999</v>
      </c>
      <c r="I171" s="6">
        <v>373438.15</v>
      </c>
      <c r="J171" s="6">
        <v>458920.86</v>
      </c>
      <c r="K171" s="6">
        <v>402758.6</v>
      </c>
      <c r="L171" s="6">
        <v>479135.95</v>
      </c>
      <c r="M171" s="6">
        <v>126612.1</v>
      </c>
      <c r="N171" s="6">
        <v>1094430.21</v>
      </c>
      <c r="O171" s="6">
        <v>732410.29</v>
      </c>
      <c r="P171" s="6">
        <v>48196.32</v>
      </c>
      <c r="Q171" s="6" t="s">
        <v>385</v>
      </c>
      <c r="R171" s="6">
        <v>746815.46</v>
      </c>
      <c r="S171" s="6">
        <v>96613.5</v>
      </c>
      <c r="T171" s="6" t="s">
        <v>385</v>
      </c>
      <c r="U171" s="6"/>
      <c r="V171" s="6" t="s">
        <v>385</v>
      </c>
      <c r="W171" s="6">
        <v>0</v>
      </c>
      <c r="X171" s="6" t="s">
        <v>385</v>
      </c>
      <c r="Y171" s="6" t="s">
        <v>385</v>
      </c>
      <c r="Z171" s="6">
        <v>0</v>
      </c>
      <c r="AA171" s="6">
        <v>12037.27</v>
      </c>
      <c r="AB171" s="6" t="s">
        <v>385</v>
      </c>
      <c r="AC171" s="6">
        <v>455257.76</v>
      </c>
      <c r="AD171" s="6">
        <v>106720</v>
      </c>
      <c r="AE171" s="6" t="s">
        <v>385</v>
      </c>
    </row>
    <row r="172" spans="1:31" x14ac:dyDescent="0.25">
      <c r="A172" s="4" t="s">
        <v>350</v>
      </c>
      <c r="B172" s="5" t="s">
        <v>351</v>
      </c>
      <c r="C172" s="12">
        <f t="shared" si="6"/>
        <v>1288800.68</v>
      </c>
      <c r="D172" s="12">
        <f t="shared" si="7"/>
        <v>1246006.58</v>
      </c>
      <c r="E172" s="12">
        <f t="shared" si="8"/>
        <v>572345.78</v>
      </c>
      <c r="F172" s="6">
        <v>1288800.68</v>
      </c>
      <c r="G172" s="6">
        <v>0</v>
      </c>
      <c r="H172" s="6">
        <v>572345.78</v>
      </c>
      <c r="I172" s="6">
        <v>20399.740000000002</v>
      </c>
      <c r="J172" s="6">
        <v>2010.11</v>
      </c>
      <c r="K172" s="6">
        <v>215999.15</v>
      </c>
      <c r="L172" s="6">
        <v>62230.7</v>
      </c>
      <c r="M172" s="6" t="s">
        <v>385</v>
      </c>
      <c r="N172" s="6">
        <v>217420.96</v>
      </c>
      <c r="O172" s="6">
        <v>38190.74</v>
      </c>
      <c r="P172" s="6">
        <v>-2358.6999999999998</v>
      </c>
      <c r="Q172" s="6" t="s">
        <v>385</v>
      </c>
      <c r="R172" s="6">
        <v>87768.62</v>
      </c>
      <c r="S172" s="6">
        <v>31999.48</v>
      </c>
      <c r="T172" s="6" t="s">
        <v>385</v>
      </c>
      <c r="U172" s="6"/>
      <c r="V172" s="6" t="s">
        <v>385</v>
      </c>
      <c r="W172" s="6" t="s">
        <v>385</v>
      </c>
      <c r="X172" s="6" t="s">
        <v>385</v>
      </c>
      <c r="Y172" s="6" t="s">
        <v>385</v>
      </c>
      <c r="Z172" s="6" t="s">
        <v>385</v>
      </c>
      <c r="AA172" s="6" t="s">
        <v>385</v>
      </c>
      <c r="AB172" s="6" t="s">
        <v>385</v>
      </c>
      <c r="AC172" s="6">
        <v>42794.1</v>
      </c>
      <c r="AD172" s="6" t="s">
        <v>385</v>
      </c>
      <c r="AE172" s="6" t="s">
        <v>385</v>
      </c>
    </row>
    <row r="173" spans="1:31" x14ac:dyDescent="0.25">
      <c r="A173" s="4" t="s">
        <v>352</v>
      </c>
      <c r="B173" s="5" t="s">
        <v>353</v>
      </c>
      <c r="C173" s="12">
        <f t="shared" si="6"/>
        <v>25428465.099999994</v>
      </c>
      <c r="D173" s="12">
        <f t="shared" si="7"/>
        <v>24239671.690000001</v>
      </c>
      <c r="E173" s="12">
        <f t="shared" si="8"/>
        <v>13408705.149999999</v>
      </c>
      <c r="F173" s="6">
        <v>25428465.099999994</v>
      </c>
      <c r="G173" s="6">
        <v>-48077.66</v>
      </c>
      <c r="H173" s="6">
        <v>13456782.809999999</v>
      </c>
      <c r="I173" s="6">
        <v>498627.64</v>
      </c>
      <c r="J173" s="6">
        <v>957652.56</v>
      </c>
      <c r="K173" s="6">
        <v>1343156.82</v>
      </c>
      <c r="L173" s="6">
        <v>1021149.72</v>
      </c>
      <c r="M173" s="6">
        <v>145158.01</v>
      </c>
      <c r="N173" s="6">
        <v>2439612.59</v>
      </c>
      <c r="O173" s="6">
        <v>1714924.81</v>
      </c>
      <c r="P173" s="6">
        <v>166511.12</v>
      </c>
      <c r="Q173" s="6" t="s">
        <v>385</v>
      </c>
      <c r="R173" s="6">
        <v>1900977.06</v>
      </c>
      <c r="S173" s="6">
        <v>643196.21</v>
      </c>
      <c r="T173" s="6" t="s">
        <v>385</v>
      </c>
      <c r="U173" s="6"/>
      <c r="V173" s="6">
        <v>0</v>
      </c>
      <c r="W173" s="6">
        <v>0</v>
      </c>
      <c r="X173" s="6">
        <v>21639.599999999999</v>
      </c>
      <c r="Y173" s="6">
        <v>0</v>
      </c>
      <c r="Z173" s="6">
        <v>2133.0700000000002</v>
      </c>
      <c r="AA173" s="6">
        <v>292942.34000000003</v>
      </c>
      <c r="AB173" s="6" t="s">
        <v>385</v>
      </c>
      <c r="AC173" s="6">
        <v>872078.4</v>
      </c>
      <c r="AD173" s="6">
        <v>0</v>
      </c>
      <c r="AE173" s="6" t="s">
        <v>385</v>
      </c>
    </row>
    <row r="174" spans="1:31" x14ac:dyDescent="0.25">
      <c r="A174" s="4" t="s">
        <v>354</v>
      </c>
      <c r="B174" s="5" t="s">
        <v>355</v>
      </c>
      <c r="C174" s="12">
        <f t="shared" si="6"/>
        <v>4509529.66</v>
      </c>
      <c r="D174" s="12">
        <f t="shared" si="7"/>
        <v>4259904.9700000007</v>
      </c>
      <c r="E174" s="12">
        <f t="shared" si="8"/>
        <v>2412308.2899999996</v>
      </c>
      <c r="F174" s="6">
        <v>4509529.66</v>
      </c>
      <c r="G174" s="6">
        <v>-13526.47</v>
      </c>
      <c r="H174" s="6">
        <v>2425834.7599999998</v>
      </c>
      <c r="I174" s="6">
        <v>164421.57999999999</v>
      </c>
      <c r="J174" s="6">
        <v>182835.16</v>
      </c>
      <c r="K174" s="6">
        <v>199914.79</v>
      </c>
      <c r="L174" s="6">
        <v>164737.9</v>
      </c>
      <c r="M174" s="6">
        <v>83472.570000000007</v>
      </c>
      <c r="N174" s="6">
        <v>275048.7</v>
      </c>
      <c r="O174" s="6">
        <v>124909.49</v>
      </c>
      <c r="P174" s="6">
        <v>275767.7</v>
      </c>
      <c r="Q174" s="6" t="s">
        <v>385</v>
      </c>
      <c r="R174" s="6">
        <v>285698.03999999998</v>
      </c>
      <c r="S174" s="6">
        <v>90790.75</v>
      </c>
      <c r="T174" s="6" t="s">
        <v>385</v>
      </c>
      <c r="U174" s="6"/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 t="s">
        <v>385</v>
      </c>
      <c r="AC174" s="6">
        <v>249624.69</v>
      </c>
      <c r="AD174" s="6">
        <v>0</v>
      </c>
      <c r="AE174" s="6" t="s">
        <v>385</v>
      </c>
    </row>
    <row r="175" spans="1:31" x14ac:dyDescent="0.25">
      <c r="A175" s="4" t="s">
        <v>356</v>
      </c>
      <c r="B175" s="5" t="s">
        <v>357</v>
      </c>
      <c r="C175" s="12">
        <f t="shared" si="6"/>
        <v>4024719.31</v>
      </c>
      <c r="D175" s="12">
        <f t="shared" si="7"/>
        <v>3795441.4000000008</v>
      </c>
      <c r="E175" s="12">
        <f t="shared" si="8"/>
        <v>2307034.5100000002</v>
      </c>
      <c r="F175" s="6">
        <v>4024719.31</v>
      </c>
      <c r="G175" s="6">
        <v>915.45</v>
      </c>
      <c r="H175" s="6">
        <v>2306119.06</v>
      </c>
      <c r="I175" s="6">
        <v>168570.62</v>
      </c>
      <c r="J175" s="6">
        <v>106147.68</v>
      </c>
      <c r="K175" s="6">
        <v>341336.88</v>
      </c>
      <c r="L175" s="6">
        <v>204145.99</v>
      </c>
      <c r="M175" s="6">
        <v>7415.52</v>
      </c>
      <c r="N175" s="6">
        <v>252257.18</v>
      </c>
      <c r="O175" s="6">
        <v>180667.59</v>
      </c>
      <c r="P175" s="6">
        <v>0</v>
      </c>
      <c r="Q175" s="6" t="s">
        <v>385</v>
      </c>
      <c r="R175" s="6">
        <v>179114.89</v>
      </c>
      <c r="S175" s="6">
        <v>48750.54</v>
      </c>
      <c r="T175" s="6" t="s">
        <v>385</v>
      </c>
      <c r="U175" s="6"/>
      <c r="V175" s="6" t="s">
        <v>385</v>
      </c>
      <c r="W175" s="6" t="s">
        <v>385</v>
      </c>
      <c r="X175" s="6" t="s">
        <v>385</v>
      </c>
      <c r="Y175" s="6" t="s">
        <v>385</v>
      </c>
      <c r="Z175" s="6">
        <v>0</v>
      </c>
      <c r="AA175" s="6" t="s">
        <v>385</v>
      </c>
      <c r="AB175" s="6" t="s">
        <v>385</v>
      </c>
      <c r="AC175" s="6">
        <v>204277.91</v>
      </c>
      <c r="AD175" s="6">
        <v>25000</v>
      </c>
      <c r="AE175" s="6" t="s">
        <v>385</v>
      </c>
    </row>
    <row r="176" spans="1:31" x14ac:dyDescent="0.25">
      <c r="A176" s="4" t="s">
        <v>358</v>
      </c>
      <c r="B176" s="5" t="s">
        <v>359</v>
      </c>
      <c r="C176" s="12">
        <f t="shared" si="6"/>
        <v>8738925.6600000001</v>
      </c>
      <c r="D176" s="12">
        <f t="shared" si="7"/>
        <v>8309435.2600000007</v>
      </c>
      <c r="E176" s="12">
        <f t="shared" si="8"/>
        <v>5227783.53</v>
      </c>
      <c r="F176" s="6">
        <v>8738925.6600000001</v>
      </c>
      <c r="G176" s="6">
        <v>0</v>
      </c>
      <c r="H176" s="6">
        <v>5227783.53</v>
      </c>
      <c r="I176" s="6">
        <v>125454.76</v>
      </c>
      <c r="J176" s="6">
        <v>90734.56</v>
      </c>
      <c r="K176" s="6">
        <v>576464.01</v>
      </c>
      <c r="L176" s="6">
        <v>371257.32</v>
      </c>
      <c r="M176" s="6" t="s">
        <v>385</v>
      </c>
      <c r="N176" s="6">
        <v>543093.31999999995</v>
      </c>
      <c r="O176" s="6">
        <v>589883.73</v>
      </c>
      <c r="P176" s="6">
        <v>-45063.17</v>
      </c>
      <c r="Q176" s="6" t="s">
        <v>385</v>
      </c>
      <c r="R176" s="6">
        <v>581915.15</v>
      </c>
      <c r="S176" s="6">
        <v>247912.05</v>
      </c>
      <c r="T176" s="6" t="s">
        <v>385</v>
      </c>
      <c r="U176" s="6"/>
      <c r="V176" s="6">
        <v>14</v>
      </c>
      <c r="W176" s="6" t="s">
        <v>385</v>
      </c>
      <c r="X176" s="6" t="s">
        <v>385</v>
      </c>
      <c r="Y176" s="6" t="s">
        <v>385</v>
      </c>
      <c r="Z176" s="6" t="s">
        <v>385</v>
      </c>
      <c r="AA176" s="6" t="s">
        <v>385</v>
      </c>
      <c r="AB176" s="6" t="s">
        <v>385</v>
      </c>
      <c r="AC176" s="6">
        <v>269559.40000000002</v>
      </c>
      <c r="AD176" s="6">
        <v>159917</v>
      </c>
      <c r="AE176" s="6" t="s">
        <v>385</v>
      </c>
    </row>
    <row r="177" spans="1:31" x14ac:dyDescent="0.25">
      <c r="A177" s="4" t="s">
        <v>360</v>
      </c>
      <c r="B177" s="5" t="s">
        <v>361</v>
      </c>
      <c r="C177" s="12">
        <f t="shared" si="6"/>
        <v>20311787.75999999</v>
      </c>
      <c r="D177" s="12">
        <f t="shared" si="7"/>
        <v>18117624.380000003</v>
      </c>
      <c r="E177" s="12">
        <f t="shared" si="8"/>
        <v>12043472.25</v>
      </c>
      <c r="F177" s="6">
        <v>20311787.75999999</v>
      </c>
      <c r="G177" s="6">
        <v>-31073.52</v>
      </c>
      <c r="H177" s="6">
        <v>12074545.77</v>
      </c>
      <c r="I177" s="6">
        <v>507165.78</v>
      </c>
      <c r="J177" s="6">
        <v>610690.36</v>
      </c>
      <c r="K177" s="6">
        <v>420388.21</v>
      </c>
      <c r="L177" s="6">
        <v>781372.41</v>
      </c>
      <c r="M177" s="6">
        <v>186420.42</v>
      </c>
      <c r="N177" s="6">
        <v>2140972.14</v>
      </c>
      <c r="O177" s="6">
        <v>1154694.01</v>
      </c>
      <c r="P177" s="6">
        <v>87581.17</v>
      </c>
      <c r="Q177" s="6" t="s">
        <v>385</v>
      </c>
      <c r="R177" s="6" t="s">
        <v>385</v>
      </c>
      <c r="S177" s="6">
        <v>184867.63</v>
      </c>
      <c r="T177" s="6" t="s">
        <v>385</v>
      </c>
      <c r="U177" s="6"/>
      <c r="V177" s="6" t="s">
        <v>385</v>
      </c>
      <c r="W177" s="6">
        <v>0</v>
      </c>
      <c r="X177" s="6">
        <v>0</v>
      </c>
      <c r="Y177" s="6">
        <v>0</v>
      </c>
      <c r="Z177" s="6">
        <v>0</v>
      </c>
      <c r="AA177" s="6">
        <v>594979.17000000004</v>
      </c>
      <c r="AB177" s="6" t="s">
        <v>385</v>
      </c>
      <c r="AC177" s="6">
        <v>1213142.21</v>
      </c>
      <c r="AD177" s="6">
        <v>386042</v>
      </c>
      <c r="AE177" s="6" t="s">
        <v>385</v>
      </c>
    </row>
    <row r="178" spans="1:31" x14ac:dyDescent="0.25">
      <c r="B178" s="14" t="s">
        <v>3</v>
      </c>
      <c r="C178" s="13">
        <f t="shared" ref="C178:H178" si="9">SUM(C2:C177)</f>
        <v>3696500234.5099993</v>
      </c>
      <c r="D178" s="13">
        <f t="shared" si="9"/>
        <v>3397683817.2399998</v>
      </c>
      <c r="E178" s="13">
        <f t="shared" si="9"/>
        <v>1950636239.4199996</v>
      </c>
      <c r="F178" s="13">
        <f t="shared" si="9"/>
        <v>3696500234.5099993</v>
      </c>
      <c r="G178" s="13">
        <f t="shared" si="9"/>
        <v>-6174062.6900000004</v>
      </c>
      <c r="H178" s="13">
        <f t="shared" si="9"/>
        <v>1956810302.1099987</v>
      </c>
      <c r="I178" s="2">
        <f t="shared" ref="I178:AD178" si="10">SUM(I2:I177)</f>
        <v>115405898.51000001</v>
      </c>
      <c r="J178" s="2">
        <f t="shared" si="10"/>
        <v>157657572.98999992</v>
      </c>
      <c r="K178" s="2">
        <f t="shared" si="10"/>
        <v>105494796.37000002</v>
      </c>
      <c r="L178" s="2">
        <f t="shared" si="10"/>
        <v>175997466.58000001</v>
      </c>
      <c r="M178" s="2">
        <f t="shared" si="10"/>
        <v>40920721.600000001</v>
      </c>
      <c r="N178" s="2">
        <f t="shared" si="10"/>
        <v>327929073.17999977</v>
      </c>
      <c r="O178" s="2">
        <f t="shared" si="10"/>
        <v>202589726.11000025</v>
      </c>
      <c r="P178" s="2">
        <f t="shared" si="10"/>
        <v>71667006.659999952</v>
      </c>
      <c r="Q178" s="2">
        <f t="shared" si="10"/>
        <v>539525.81999999995</v>
      </c>
      <c r="R178" s="2">
        <f t="shared" si="10"/>
        <v>203260719.47</v>
      </c>
      <c r="S178" s="2">
        <f t="shared" si="10"/>
        <v>45554496.270000033</v>
      </c>
      <c r="T178" s="2">
        <f t="shared" si="10"/>
        <v>30574.26</v>
      </c>
      <c r="U178" s="2"/>
      <c r="V178" s="2">
        <f t="shared" si="10"/>
        <v>3015959.79</v>
      </c>
      <c r="W178" s="2">
        <f t="shared" si="10"/>
        <v>5589750.1100000003</v>
      </c>
      <c r="X178" s="2">
        <f t="shared" si="10"/>
        <v>422632.88999999996</v>
      </c>
      <c r="Y178" s="2">
        <f t="shared" si="10"/>
        <v>4215705.6400000006</v>
      </c>
      <c r="Z178" s="2">
        <f t="shared" si="10"/>
        <v>8000061.0199999996</v>
      </c>
      <c r="AA178" s="2">
        <f t="shared" si="10"/>
        <v>48493569.590000018</v>
      </c>
      <c r="AB178" s="2">
        <f t="shared" si="10"/>
        <v>0</v>
      </c>
      <c r="AC178" s="2">
        <f t="shared" si="10"/>
        <v>153202850.49000004</v>
      </c>
      <c r="AD178" s="2">
        <f t="shared" si="10"/>
        <v>75875887.74000001</v>
      </c>
      <c r="AE178" s="2">
        <f>SUM(AE2:AE177)</f>
        <v>0</v>
      </c>
    </row>
    <row r="179" spans="1:31" x14ac:dyDescent="0.25">
      <c r="B179" s="14" t="s">
        <v>386</v>
      </c>
      <c r="C179" s="26">
        <v>230295362.77000001</v>
      </c>
      <c r="I179"/>
      <c r="J179" s="2"/>
      <c r="K179" s="3"/>
      <c r="L179" s="2"/>
      <c r="M179" s="3"/>
      <c r="N179"/>
      <c r="P179" s="1"/>
      <c r="Q179"/>
    </row>
    <row r="180" spans="1:31" x14ac:dyDescent="0.25">
      <c r="B180" s="14" t="s">
        <v>387</v>
      </c>
      <c r="C180" s="2">
        <f>3055747.8+213782500</f>
        <v>216838247.80000001</v>
      </c>
    </row>
    <row r="181" spans="1:31" x14ac:dyDescent="0.25">
      <c r="B181" s="14" t="s">
        <v>388</v>
      </c>
      <c r="C181" s="2">
        <v>16032282</v>
      </c>
    </row>
    <row r="182" spans="1:31" x14ac:dyDescent="0.25">
      <c r="B182" s="14" t="s">
        <v>389</v>
      </c>
      <c r="C182" s="2">
        <v>100000</v>
      </c>
    </row>
    <row r="183" spans="1:31" x14ac:dyDescent="0.25">
      <c r="B183" s="14" t="s">
        <v>391</v>
      </c>
      <c r="C183" s="2">
        <f>SUM(C178:C182)</f>
        <v>4159766127.0799994</v>
      </c>
    </row>
    <row r="184" spans="1:31" x14ac:dyDescent="0.25">
      <c r="C184" s="2"/>
    </row>
    <row r="185" spans="1:31" x14ac:dyDescent="0.25">
      <c r="C185" s="2"/>
    </row>
    <row r="186" spans="1:31" x14ac:dyDescent="0.25">
      <c r="C186" s="2"/>
    </row>
    <row r="187" spans="1:31" x14ac:dyDescent="0.25">
      <c r="C187" s="2"/>
    </row>
  </sheetData>
  <phoneticPr fontId="0" type="noConversion"/>
  <printOptions horizontalCentered="1"/>
  <pageMargins left="0.75" right="0.75" top="1" bottom="1" header="0.5" footer="0.5"/>
  <pageSetup scale="90" orientation="landscape" r:id="rId1"/>
  <headerFooter alignWithMargins="0">
    <oddHeader>&amp;L&amp;D&amp;C1998-99 EXPENDITURES&amp;R&amp;F</oddHeader>
    <oddFooter>&amp;LKDE - DIVISION OF FINANCE
REPORTING BRANCH&amp;C&amp;P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4"/>
  <sheetViews>
    <sheetView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9.109375" defaultRowHeight="13.2" x14ac:dyDescent="0.25"/>
  <cols>
    <col min="1" max="1" width="7.6640625" style="17" customWidth="1"/>
    <col min="2" max="2" width="8.109375" style="17" bestFit="1" customWidth="1"/>
    <col min="3" max="3" width="22.88671875" style="18" customWidth="1"/>
    <col min="4" max="5" width="10.6640625" customWidth="1"/>
    <col min="6" max="6" width="13.109375" customWidth="1"/>
    <col min="7" max="9" width="10.6640625" hidden="1" customWidth="1"/>
    <col min="10" max="31" width="10.6640625" customWidth="1"/>
    <col min="32" max="16384" width="9.109375" style="29"/>
  </cols>
  <sheetData>
    <row r="1" spans="1:57" s="25" customFormat="1" ht="66" x14ac:dyDescent="0.25">
      <c r="A1" s="20" t="str">
        <f>'exp99'!A1</f>
        <v>DISTNO</v>
      </c>
      <c r="B1" s="19" t="s">
        <v>390</v>
      </c>
      <c r="C1" s="19" t="str">
        <f>'exp99'!B1</f>
        <v>DISTNAME</v>
      </c>
      <c r="D1" s="9" t="s">
        <v>393</v>
      </c>
      <c r="E1" s="9" t="s">
        <v>394</v>
      </c>
      <c r="F1" s="9" t="s">
        <v>395</v>
      </c>
      <c r="G1" s="8" t="str">
        <f>'exp99'!F1</f>
        <v>TOTAL EXPENSE</v>
      </c>
      <c r="H1" s="8">
        <f>'exp99'!G1</f>
        <v>0</v>
      </c>
      <c r="I1" s="8">
        <f>'exp99'!H1</f>
        <v>0</v>
      </c>
      <c r="J1" s="8" t="str">
        <f>'exp99'!I1</f>
        <v>2100 INST SUPP SVCS</v>
      </c>
      <c r="K1" s="8" t="str">
        <f>'exp99'!J1</f>
        <v>2200 INST STAFF SUPP SVCS</v>
      </c>
      <c r="L1" s="8" t="str">
        <f>'exp99'!K1</f>
        <v>2300 DISTRICT ADMIN SUPP SVCS</v>
      </c>
      <c r="M1" s="8" t="str">
        <f>'exp99'!L1</f>
        <v>2400 SCHOOL ADMIN SUPP SVCS</v>
      </c>
      <c r="N1" s="8" t="str">
        <f>'exp99'!M1</f>
        <v>2500 BUSINESS SUPP SVCS</v>
      </c>
      <c r="O1" s="8" t="str">
        <f>'exp99'!N1</f>
        <v>2600 PLANT OPER &amp; MAINT</v>
      </c>
      <c r="P1" s="8" t="str">
        <f>'exp99'!O1</f>
        <v>2700 PUPIL TRANS</v>
      </c>
      <c r="Q1" s="8" t="str">
        <f>'exp99'!P1</f>
        <v>2800 CENTRAL OFFICE SUPP SVCS</v>
      </c>
      <c r="R1" s="8" t="str">
        <f>'exp99'!Q1</f>
        <v>2900 OTHER INST SUPP SVCS</v>
      </c>
      <c r="S1" s="8" t="str">
        <f>'exp99'!R1</f>
        <v>3100 FOOD SVCS OPER</v>
      </c>
      <c r="T1" s="8" t="str">
        <f>'exp99'!S1</f>
        <v>3300 COMM SVCS OPER</v>
      </c>
      <c r="U1" s="8" t="str">
        <f>'exp99'!T1</f>
        <v>3900 OTHER NON-INST SVCS</v>
      </c>
      <c r="V1" s="8" t="str">
        <f>'exp99'!U1</f>
        <v>4000 FACILITIES</v>
      </c>
      <c r="W1" s="8" t="str">
        <f>'exp99'!V1</f>
        <v>4100 FACILITIES SITE ACQU</v>
      </c>
      <c r="X1" s="8" t="str">
        <f>'exp99'!W1</f>
        <v>4200 FACILITIES SITE IMPR</v>
      </c>
      <c r="Y1" s="8" t="str">
        <f>'exp99'!X1</f>
        <v>4300 FACILITIES ARCH &amp; ENG</v>
      </c>
      <c r="Z1" s="8" t="str">
        <f>'exp99'!Y1</f>
        <v>4400 FACILITIES EDUC SPEC DEV</v>
      </c>
      <c r="AA1" s="8" t="str">
        <f>'exp99'!Z1</f>
        <v>4500 FACILITES NEW BUILD CONST</v>
      </c>
      <c r="AB1" s="8" t="str">
        <f>'exp99'!AA1</f>
        <v>4600 FACILITIES BUILD IMPR/REN/ADD</v>
      </c>
      <c r="AC1" s="8" t="str">
        <f>'exp99'!AB1</f>
        <v>4900FACILITIES OTHER</v>
      </c>
      <c r="AD1" s="8" t="str">
        <f>'exp99'!AC1</f>
        <v>5100 DEBT SERVICE</v>
      </c>
      <c r="AE1" s="27" t="str">
        <f>'exp99'!AD1</f>
        <v>5200 FUND TRANSFERS</v>
      </c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</row>
    <row r="2" spans="1:57" x14ac:dyDescent="0.25">
      <c r="A2" s="15" t="str">
        <f>'exp99'!A2</f>
        <v>001</v>
      </c>
      <c r="B2" s="15">
        <v>84</v>
      </c>
      <c r="C2" s="16" t="str">
        <f>'exp99'!B2</f>
        <v>ADAIR CO.</v>
      </c>
      <c r="D2" s="23">
        <f>IF('exp99'!C2&lt;&gt;"",'exp99'!C2/'rev99'!$G2,0)</f>
        <v>6356.7409772842884</v>
      </c>
      <c r="E2" s="23">
        <f>IF('exp99'!D2&lt;&gt;"",'exp99'!D2/'rev99'!$G2,0)</f>
        <v>5812.9848915070361</v>
      </c>
      <c r="F2" s="23">
        <f>IF('exp99'!E2&lt;&gt;"",'exp99'!E2/'rev99'!$G2,0)</f>
        <v>3552.9816240040691</v>
      </c>
      <c r="G2" s="23">
        <f>IF('exp99'!F2&lt;&gt;"",'exp99'!F2/'rev99'!$G2,0)</f>
        <v>6356.7409772842884</v>
      </c>
      <c r="H2" s="23">
        <f>IF('exp99'!G2&lt;&gt;"",'exp99'!G2/'rev99'!$G2,0)</f>
        <v>0</v>
      </c>
      <c r="I2" s="23">
        <f>IF('exp99'!H2&lt;&gt;"",'exp99'!H2/'rev99'!$G2,0)</f>
        <v>3552.9816240040691</v>
      </c>
      <c r="J2" s="23">
        <f>IF('exp99'!I2&lt;&gt;"",'exp99'!I2/'rev99'!$G2,0)</f>
        <v>113.53831581624004</v>
      </c>
      <c r="K2" s="23">
        <f>IF('exp99'!J2&lt;&gt;"",'exp99'!J2/'rev99'!$G2,0)</f>
        <v>193.49822851330734</v>
      </c>
      <c r="L2" s="23">
        <f>IF('exp99'!K2&lt;&gt;"",'exp99'!K2/'rev99'!$G2,0)</f>
        <v>233.64016358704865</v>
      </c>
      <c r="M2" s="23">
        <f>IF('exp99'!L2&lt;&gt;"",'exp99'!L2/'rev99'!$G2,0)</f>
        <v>274.74483387014749</v>
      </c>
      <c r="N2" s="23">
        <f>IF('exp99'!M2&lt;&gt;"",'exp99'!M2/'rev99'!$G2,0)</f>
        <v>38.401568062383454</v>
      </c>
      <c r="O2" s="23">
        <f>IF('exp99'!N2&lt;&gt;"",'exp99'!N2/'rev99'!$G2,0)</f>
        <v>428.93843448042043</v>
      </c>
      <c r="P2" s="23">
        <f>IF('exp99'!O2&lt;&gt;"",'exp99'!O2/'rev99'!$G2,0)</f>
        <v>455.57483895575518</v>
      </c>
      <c r="Q2" s="23">
        <f>IF('exp99'!P2&lt;&gt;"",'exp99'!P2/'rev99'!$G2,0)</f>
        <v>31.085713680284798</v>
      </c>
      <c r="R2" s="23">
        <f>IF('exp99'!Q2&lt;&gt;"",'exp99'!Q2/'rev99'!$G2,0)</f>
        <v>0</v>
      </c>
      <c r="S2" s="23">
        <f>IF('exp99'!R2&lt;&gt;"",'exp99'!R2/'rev99'!$G2,0)</f>
        <v>390.55495846753689</v>
      </c>
      <c r="T2" s="23">
        <f>IF('exp99'!S2&lt;&gt;"",'exp99'!S2/'rev99'!$G2,0)</f>
        <v>100.02621206984236</v>
      </c>
      <c r="U2" s="23">
        <f>IF('exp99'!T2&lt;&gt;"",'exp99'!T2/'rev99'!$G2,0)</f>
        <v>0</v>
      </c>
      <c r="V2" s="23">
        <f>IF('exp99'!U2&lt;&gt;"",'exp99'!U2/'rev99'!$G2,0)</f>
        <v>0</v>
      </c>
      <c r="W2" s="23">
        <f>IF('exp99'!V2&lt;&gt;"",'exp99'!V2/'rev99'!$G2,0)</f>
        <v>0</v>
      </c>
      <c r="X2" s="23">
        <f>IF('exp99'!W2&lt;&gt;"",'exp99'!W2/'rev99'!$G2,0)</f>
        <v>0</v>
      </c>
      <c r="Y2" s="23">
        <f>IF('exp99'!X2&lt;&gt;"",'exp99'!X2/'rev99'!$G2,0)</f>
        <v>0</v>
      </c>
      <c r="Z2" s="23">
        <f>IF('exp99'!Y2&lt;&gt;"",'exp99'!Y2/'rev99'!$G2,0)</f>
        <v>0</v>
      </c>
      <c r="AA2" s="23">
        <f>IF('exp99'!Z2&lt;&gt;"",'exp99'!Z2/'rev99'!$G2,0)</f>
        <v>9.4256823190371257</v>
      </c>
      <c r="AB2" s="23">
        <f>IF('exp99'!AA2&lt;&gt;"",'exp99'!AA2/'rev99'!$G2,0)</f>
        <v>222.29102390235636</v>
      </c>
      <c r="AC2" s="23">
        <f>IF('exp99'!AB2&lt;&gt;"",'exp99'!AB2/'rev99'!$G2,0)</f>
        <v>0</v>
      </c>
      <c r="AD2" s="23">
        <f>IF('exp99'!AC2&lt;&gt;"",'exp99'!AC2/'rev99'!$G2,0)</f>
        <v>233.70322088489576</v>
      </c>
      <c r="AE2" s="23">
        <f>IF('exp99'!AD2&lt;&gt;"",'exp99'!AD2/'rev99'!$G2,0)</f>
        <v>78.336158670961183</v>
      </c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x14ac:dyDescent="0.25">
      <c r="A3" s="15" t="str">
        <f>'exp99'!A3</f>
        <v>005</v>
      </c>
      <c r="B3" s="15">
        <v>171</v>
      </c>
      <c r="C3" s="16" t="str">
        <f>'exp99'!B3</f>
        <v>ALLEN CO.</v>
      </c>
      <c r="D3" s="23">
        <f>IF('exp99'!C3&lt;&gt;"",'exp99'!C3/'rev99'!$G3,0)</f>
        <v>5837.8298029285479</v>
      </c>
      <c r="E3" s="23">
        <f>IF('exp99'!D3&lt;&gt;"",'exp99'!D3/'rev99'!$G3,0)</f>
        <v>4999.5485045322757</v>
      </c>
      <c r="F3" s="23">
        <f>IF('exp99'!E3&lt;&gt;"",'exp99'!E3/'rev99'!$G3,0)</f>
        <v>3043.0697309993025</v>
      </c>
      <c r="G3" s="23">
        <f>IF('exp99'!F3&lt;&gt;"",'exp99'!F3/'rev99'!$G3,0)</f>
        <v>5837.8298029285479</v>
      </c>
      <c r="H3" s="23">
        <f>IF('exp99'!G3&lt;&gt;"",'exp99'!G3/'rev99'!$G3,0)</f>
        <v>0</v>
      </c>
      <c r="I3" s="23">
        <f>IF('exp99'!H3&lt;&gt;"",'exp99'!H3/'rev99'!$G3,0)</f>
        <v>3043.0697309993025</v>
      </c>
      <c r="J3" s="23">
        <f>IF('exp99'!I3&lt;&gt;"",'exp99'!I3/'rev99'!$G3,0)</f>
        <v>112.96109948988953</v>
      </c>
      <c r="K3" s="23">
        <f>IF('exp99'!J3&lt;&gt;"",'exp99'!J3/'rev99'!$G3,0)</f>
        <v>146.00905354324928</v>
      </c>
      <c r="L3" s="23">
        <f>IF('exp99'!K3&lt;&gt;"",'exp99'!K3/'rev99'!$G3,0)</f>
        <v>229.38244339241805</v>
      </c>
      <c r="M3" s="23">
        <f>IF('exp99'!L3&lt;&gt;"",'exp99'!L3/'rev99'!$G3,0)</f>
        <v>256.84567140078536</v>
      </c>
      <c r="N3" s="23">
        <f>IF('exp99'!M3&lt;&gt;"",'exp99'!M3/'rev99'!$G3,0)</f>
        <v>0</v>
      </c>
      <c r="O3" s="23">
        <f>IF('exp99'!N3&lt;&gt;"",'exp99'!N3/'rev99'!$G3,0)</f>
        <v>381.39611728870784</v>
      </c>
      <c r="P3" s="23">
        <f>IF('exp99'!O3&lt;&gt;"",'exp99'!O3/'rev99'!$G3,0)</f>
        <v>300.21312341737308</v>
      </c>
      <c r="Q3" s="23">
        <f>IF('exp99'!P3&lt;&gt;"",'exp99'!P3/'rev99'!$G3,0)</f>
        <v>55.081166281331427</v>
      </c>
      <c r="R3" s="23">
        <f>IF('exp99'!Q3&lt;&gt;"",'exp99'!Q3/'rev99'!$G3,0)</f>
        <v>0</v>
      </c>
      <c r="S3" s="23">
        <f>IF('exp99'!R3&lt;&gt;"",'exp99'!R3/'rev99'!$G3,0)</f>
        <v>353.00609196667767</v>
      </c>
      <c r="T3" s="23">
        <f>IF('exp99'!S3&lt;&gt;"",'exp99'!S3/'rev99'!$G3,0)</f>
        <v>121.58400675254137</v>
      </c>
      <c r="U3" s="23">
        <f>IF('exp99'!T3&lt;&gt;"",'exp99'!T3/'rev99'!$G3,0)</f>
        <v>0</v>
      </c>
      <c r="V3" s="23">
        <f>IF('exp99'!U3&lt;&gt;"",'exp99'!U3/'rev99'!$G3,0)</f>
        <v>0</v>
      </c>
      <c r="W3" s="23">
        <f>IF('exp99'!V3&lt;&gt;"",'exp99'!V3/'rev99'!$G3,0)</f>
        <v>0</v>
      </c>
      <c r="X3" s="23">
        <f>IF('exp99'!W3&lt;&gt;"",'exp99'!W3/'rev99'!$G3,0)</f>
        <v>5.0821277845058539</v>
      </c>
      <c r="Y3" s="23">
        <f>IF('exp99'!X3&lt;&gt;"",'exp99'!X3/'rev99'!$G3,0)</f>
        <v>0</v>
      </c>
      <c r="Z3" s="23">
        <f>IF('exp99'!Y3&lt;&gt;"",'exp99'!Y3/'rev99'!$G3,0)</f>
        <v>0.97361371059488422</v>
      </c>
      <c r="AA3" s="23">
        <f>IF('exp99'!Z3&lt;&gt;"",'exp99'!Z3/'rev99'!$G3,0)</f>
        <v>43.736049029322174</v>
      </c>
      <c r="AB3" s="23">
        <f>IF('exp99'!AA3&lt;&gt;"",'exp99'!AA3/'rev99'!$G3,0)</f>
        <v>207.06073617380454</v>
      </c>
      <c r="AC3" s="23">
        <f>IF('exp99'!AB3&lt;&gt;"",'exp99'!AB3/'rev99'!$G3,0)</f>
        <v>0</v>
      </c>
      <c r="AD3" s="23">
        <f>IF('exp99'!AC3&lt;&gt;"",'exp99'!AC3/'rev99'!$G3,0)</f>
        <v>465.59112627986349</v>
      </c>
      <c r="AE3" s="23">
        <f>IF('exp99'!AD3&lt;&gt;"",'exp99'!AD3/'rev99'!$G3,0)</f>
        <v>115.83764541818049</v>
      </c>
    </row>
    <row r="4" spans="1:57" x14ac:dyDescent="0.25">
      <c r="A4" s="15" t="str">
        <f>'exp99'!A4</f>
        <v>006</v>
      </c>
      <c r="B4" s="15">
        <v>1</v>
      </c>
      <c r="C4" s="16" t="str">
        <f>'exp99'!B4</f>
        <v>ANCHORAGE IND.</v>
      </c>
      <c r="D4" s="23">
        <f>IF('exp99'!C4&lt;&gt;"",'exp99'!C4/'rev99'!$G4,0)</f>
        <v>10116.974159206387</v>
      </c>
      <c r="E4" s="23">
        <f>IF('exp99'!D4&lt;&gt;"",'exp99'!D4/'rev99'!$G4,0)</f>
        <v>8840.1181466247272</v>
      </c>
      <c r="F4" s="23">
        <f>IF('exp99'!E4&lt;&gt;"",'exp99'!E4/'rev99'!$G4,0)</f>
        <v>5315.7724655214124</v>
      </c>
      <c r="G4" s="23">
        <f>IF('exp99'!F4&lt;&gt;"",'exp99'!F4/'rev99'!$G4,0)</f>
        <v>10116.974159206387</v>
      </c>
      <c r="H4" s="23">
        <f>IF('exp99'!G4&lt;&gt;"",'exp99'!G4/'rev99'!$G4,0)</f>
        <v>0</v>
      </c>
      <c r="I4" s="23">
        <f>IF('exp99'!H4&lt;&gt;"",'exp99'!H4/'rev99'!$G4,0)</f>
        <v>5315.7724655214124</v>
      </c>
      <c r="J4" s="23">
        <f>IF('exp99'!I4&lt;&gt;"",'exp99'!I4/'rev99'!$G4,0)</f>
        <v>169.7635857730462</v>
      </c>
      <c r="K4" s="23">
        <f>IF('exp99'!J4&lt;&gt;"",'exp99'!J4/'rev99'!$G4,0)</f>
        <v>956.42172755867398</v>
      </c>
      <c r="L4" s="23">
        <f>IF('exp99'!K4&lt;&gt;"",'exp99'!K4/'rev99'!$G4,0)</f>
        <v>604.54863295427049</v>
      </c>
      <c r="M4" s="23">
        <f>IF('exp99'!L4&lt;&gt;"",'exp99'!L4/'rev99'!$G4,0)</f>
        <v>503.98006290829903</v>
      </c>
      <c r="N4" s="23">
        <f>IF('exp99'!M4&lt;&gt;"",'exp99'!M4/'rev99'!$G4,0)</f>
        <v>0</v>
      </c>
      <c r="O4" s="23">
        <f>IF('exp99'!N4&lt;&gt;"",'exp99'!N4/'rev99'!$G4,0)</f>
        <v>833.56871521896926</v>
      </c>
      <c r="P4" s="23">
        <f>IF('exp99'!O4&lt;&gt;"",'exp99'!O4/'rev99'!$G4,0)</f>
        <v>0</v>
      </c>
      <c r="Q4" s="23">
        <f>IF('exp99'!P4&lt;&gt;"",'exp99'!P4/'rev99'!$G4,0)</f>
        <v>138.64703605129446</v>
      </c>
      <c r="R4" s="23">
        <f>IF('exp99'!Q4&lt;&gt;"",'exp99'!Q4/'rev99'!$G4,0)</f>
        <v>0</v>
      </c>
      <c r="S4" s="23">
        <f>IF('exp99'!R4&lt;&gt;"",'exp99'!R4/'rev99'!$G4,0)</f>
        <v>317.41592063876118</v>
      </c>
      <c r="T4" s="23">
        <f>IF('exp99'!S4&lt;&gt;"",'exp99'!S4/'rev99'!$G4,0)</f>
        <v>0</v>
      </c>
      <c r="U4" s="23">
        <f>IF('exp99'!T4&lt;&gt;"",'exp99'!T4/'rev99'!$G4,0)</f>
        <v>0</v>
      </c>
      <c r="V4" s="23">
        <f>IF('exp99'!U4&lt;&gt;"",'exp99'!U4/'rev99'!$G4,0)</f>
        <v>0</v>
      </c>
      <c r="W4" s="23">
        <f>IF('exp99'!V4&lt;&gt;"",'exp99'!V4/'rev99'!$G4,0)</f>
        <v>0</v>
      </c>
      <c r="X4" s="23">
        <f>IF('exp99'!W4&lt;&gt;"",'exp99'!W4/'rev99'!$G4,0)</f>
        <v>0</v>
      </c>
      <c r="Y4" s="23">
        <f>IF('exp99'!X4&lt;&gt;"",'exp99'!X4/'rev99'!$G4,0)</f>
        <v>0</v>
      </c>
      <c r="Z4" s="23">
        <f>IF('exp99'!Y4&lt;&gt;"",'exp99'!Y4/'rev99'!$G4,0)</f>
        <v>0</v>
      </c>
      <c r="AA4" s="23">
        <f>IF('exp99'!Z4&lt;&gt;"",'exp99'!Z4/'rev99'!$G4,0)</f>
        <v>80.898064360029025</v>
      </c>
      <c r="AB4" s="23">
        <f>IF('exp99'!AA4&lt;&gt;"",'exp99'!AA4/'rev99'!$G4,0)</f>
        <v>0</v>
      </c>
      <c r="AC4" s="23">
        <f>IF('exp99'!AB4&lt;&gt;"",'exp99'!AB4/'rev99'!$G4,0)</f>
        <v>0</v>
      </c>
      <c r="AD4" s="23">
        <f>IF('exp99'!AC4&lt;&gt;"",'exp99'!AC4/'rev99'!$G4,0)</f>
        <v>1174.0827969997579</v>
      </c>
      <c r="AE4" s="23">
        <f>IF('exp99'!AD4&lt;&gt;"",'exp99'!AD4/'rev99'!$G4,0)</f>
        <v>21.875151221872731</v>
      </c>
    </row>
    <row r="5" spans="1:57" x14ac:dyDescent="0.25">
      <c r="A5" s="15" t="str">
        <f>'exp99'!A5</f>
        <v>011</v>
      </c>
      <c r="B5" s="15">
        <v>168</v>
      </c>
      <c r="C5" s="16" t="str">
        <f>'exp99'!B5</f>
        <v>ANDERSON CO.</v>
      </c>
      <c r="D5" s="23">
        <f>IF('exp99'!C5&lt;&gt;"",'exp99'!C5/'rev99'!$G5,0)</f>
        <v>5609.7440204762042</v>
      </c>
      <c r="E5" s="23">
        <f>IF('exp99'!D5&lt;&gt;"",'exp99'!D5/'rev99'!$G5,0)</f>
        <v>4969.4113663152921</v>
      </c>
      <c r="F5" s="23">
        <f>IF('exp99'!E5&lt;&gt;"",'exp99'!E5/'rev99'!$G5,0)</f>
        <v>2960.4739366180584</v>
      </c>
      <c r="G5" s="23">
        <f>IF('exp99'!F5&lt;&gt;"",'exp99'!F5/'rev99'!$G5,0)</f>
        <v>5609.7440204762042</v>
      </c>
      <c r="H5" s="23">
        <f>IF('exp99'!G5&lt;&gt;"",'exp99'!G5/'rev99'!$G5,0)</f>
        <v>0</v>
      </c>
      <c r="I5" s="23">
        <f>IF('exp99'!H5&lt;&gt;"",'exp99'!H5/'rev99'!$G5,0)</f>
        <v>2960.4739366180584</v>
      </c>
      <c r="J5" s="23">
        <f>IF('exp99'!I5&lt;&gt;"",'exp99'!I5/'rev99'!$G5,0)</f>
        <v>174.12007543865556</v>
      </c>
      <c r="K5" s="23">
        <f>IF('exp99'!J5&lt;&gt;"",'exp99'!J5/'rev99'!$G5,0)</f>
        <v>278.33255649479673</v>
      </c>
      <c r="L5" s="23">
        <f>IF('exp99'!K5&lt;&gt;"",'exp99'!K5/'rev99'!$G5,0)</f>
        <v>211.49696224699426</v>
      </c>
      <c r="M5" s="23">
        <f>IF('exp99'!L5&lt;&gt;"",'exp99'!L5/'rev99'!$G5,0)</f>
        <v>271.44636109520764</v>
      </c>
      <c r="N5" s="23">
        <f>IF('exp99'!M5&lt;&gt;"",'exp99'!M5/'rev99'!$G5,0)</f>
        <v>83.312521469706653</v>
      </c>
      <c r="O5" s="23">
        <f>IF('exp99'!N5&lt;&gt;"",'exp99'!N5/'rev99'!$G5,0)</f>
        <v>370.85363216919808</v>
      </c>
      <c r="P5" s="23">
        <f>IF('exp99'!O5&lt;&gt;"",'exp99'!O5/'rev99'!$G5,0)</f>
        <v>276.99587108072609</v>
      </c>
      <c r="Q5" s="23">
        <f>IF('exp99'!P5&lt;&gt;"",'exp99'!P5/'rev99'!$G5,0)</f>
        <v>1.683898561950628E-2</v>
      </c>
      <c r="R5" s="23">
        <f>IF('exp99'!Q5&lt;&gt;"",'exp99'!Q5/'rev99'!$G5,0)</f>
        <v>0</v>
      </c>
      <c r="S5" s="23">
        <f>IF('exp99'!R5&lt;&gt;"",'exp99'!R5/'rev99'!$G5,0)</f>
        <v>298.29220018186106</v>
      </c>
      <c r="T5" s="23">
        <f>IF('exp99'!S5&lt;&gt;"",'exp99'!S5/'rev99'!$G5,0)</f>
        <v>44.070410534469403</v>
      </c>
      <c r="U5" s="23">
        <f>IF('exp99'!T5&lt;&gt;"",'exp99'!T5/'rev99'!$G5,0)</f>
        <v>0</v>
      </c>
      <c r="V5" s="23">
        <f>IF('exp99'!U5&lt;&gt;"",'exp99'!U5/'rev99'!$G5,0)</f>
        <v>0</v>
      </c>
      <c r="W5" s="23">
        <f>IF('exp99'!V5&lt;&gt;"",'exp99'!V5/'rev99'!$G5,0)</f>
        <v>0</v>
      </c>
      <c r="X5" s="23">
        <f>IF('exp99'!W5&lt;&gt;"",'exp99'!W5/'rev99'!$G5,0)</f>
        <v>0</v>
      </c>
      <c r="Y5" s="23">
        <f>IF('exp99'!X5&lt;&gt;"",'exp99'!X5/'rev99'!$G5,0)</f>
        <v>-0.66584716936651733</v>
      </c>
      <c r="Z5" s="23">
        <f>IF('exp99'!Y5&lt;&gt;"",'exp99'!Y5/'rev99'!$G5,0)</f>
        <v>0</v>
      </c>
      <c r="AA5" s="23">
        <f>IF('exp99'!Z5&lt;&gt;"",'exp99'!Z5/'rev99'!$G5,0)</f>
        <v>0</v>
      </c>
      <c r="AB5" s="23">
        <f>IF('exp99'!AA5&lt;&gt;"",'exp99'!AA5/'rev99'!$G5,0)</f>
        <v>0</v>
      </c>
      <c r="AC5" s="23">
        <f>IF('exp99'!AB5&lt;&gt;"",'exp99'!AB5/'rev99'!$G5,0)</f>
        <v>0</v>
      </c>
      <c r="AD5" s="23">
        <f>IF('exp99'!AC5&lt;&gt;"",'exp99'!AC5/'rev99'!$G5,0)</f>
        <v>311.59537601454889</v>
      </c>
      <c r="AE5" s="23">
        <f>IF('exp99'!AD5&lt;&gt;"",'exp99'!AD5/'rev99'!$G5,0)</f>
        <v>329.40312531573096</v>
      </c>
    </row>
    <row r="6" spans="1:57" x14ac:dyDescent="0.25">
      <c r="A6" s="15" t="str">
        <f>'exp99'!A6</f>
        <v>012</v>
      </c>
      <c r="B6" s="15">
        <v>75</v>
      </c>
      <c r="C6" s="16" t="str">
        <f>'exp99'!B6</f>
        <v>ASHLAND IND.</v>
      </c>
      <c r="D6" s="23">
        <f>IF('exp99'!C6&lt;&gt;"",'exp99'!C6/'rev99'!$G6,0)</f>
        <v>6545.3009610809777</v>
      </c>
      <c r="E6" s="23">
        <f>IF('exp99'!D6&lt;&gt;"",'exp99'!D6/'rev99'!$G6,0)</f>
        <v>5959.8556285088962</v>
      </c>
      <c r="F6" s="23">
        <f>IF('exp99'!E6&lt;&gt;"",'exp99'!E6/'rev99'!$G6,0)</f>
        <v>3449.8224125352867</v>
      </c>
      <c r="G6" s="23">
        <f>IF('exp99'!F6&lt;&gt;"",'exp99'!F6/'rev99'!$G6,0)</f>
        <v>6545.3009610809777</v>
      </c>
      <c r="H6" s="23">
        <f>IF('exp99'!G6&lt;&gt;"",'exp99'!G6/'rev99'!$G6,0)</f>
        <v>0.49012909569575286</v>
      </c>
      <c r="I6" s="23">
        <f>IF('exp99'!H6&lt;&gt;"",'exp99'!H6/'rev99'!$G6,0)</f>
        <v>3449.3322834395908</v>
      </c>
      <c r="J6" s="23">
        <f>IF('exp99'!I6&lt;&gt;"",'exp99'!I6/'rev99'!$G6,0)</f>
        <v>156.3759380848162</v>
      </c>
      <c r="K6" s="23">
        <f>IF('exp99'!J6&lt;&gt;"",'exp99'!J6/'rev99'!$G6,0)</f>
        <v>392.85668157452346</v>
      </c>
      <c r="L6" s="23">
        <f>IF('exp99'!K6&lt;&gt;"",'exp99'!K6/'rev99'!$G6,0)</f>
        <v>296.2104577029213</v>
      </c>
      <c r="M6" s="23">
        <f>IF('exp99'!L6&lt;&gt;"",'exp99'!L6/'rev99'!$G6,0)</f>
        <v>243.35263425000792</v>
      </c>
      <c r="N6" s="23">
        <f>IF('exp99'!M6&lt;&gt;"",'exp99'!M6/'rev99'!$G6,0)</f>
        <v>59.401681098740767</v>
      </c>
      <c r="O6" s="23">
        <f>IF('exp99'!N6&lt;&gt;"",'exp99'!N6/'rev99'!$G6,0)</f>
        <v>604.28683033590266</v>
      </c>
      <c r="P6" s="23">
        <f>IF('exp99'!O6&lt;&gt;"",'exp99'!O6/'rev99'!$G6,0)</f>
        <v>174.786529006883</v>
      </c>
      <c r="Q6" s="23">
        <f>IF('exp99'!P6&lt;&gt;"",'exp99'!P6/'rev99'!$G6,0)</f>
        <v>72.449116630189991</v>
      </c>
      <c r="R6" s="23">
        <f>IF('exp99'!Q6&lt;&gt;"",'exp99'!Q6/'rev99'!$G6,0)</f>
        <v>0</v>
      </c>
      <c r="S6" s="23">
        <f>IF('exp99'!R6&lt;&gt;"",'exp99'!R6/'rev99'!$G6,0)</f>
        <v>335.97610936657469</v>
      </c>
      <c r="T6" s="23">
        <f>IF('exp99'!S6&lt;&gt;"",'exp99'!S6/'rev99'!$G6,0)</f>
        <v>164.63943603895075</v>
      </c>
      <c r="U6" s="23">
        <f>IF('exp99'!T6&lt;&gt;"",'exp99'!T6/'rev99'!$G6,0)</f>
        <v>9.6978018840993432</v>
      </c>
      <c r="V6" s="23">
        <f>IF('exp99'!U6&lt;&gt;"",'exp99'!U6/'rev99'!$G6,0)</f>
        <v>0</v>
      </c>
      <c r="W6" s="23">
        <f>IF('exp99'!V6&lt;&gt;"",'exp99'!V6/'rev99'!$G6,0)</f>
        <v>0</v>
      </c>
      <c r="X6" s="23">
        <f>IF('exp99'!W6&lt;&gt;"",'exp99'!W6/'rev99'!$G6,0)</f>
        <v>0</v>
      </c>
      <c r="Y6" s="23">
        <f>IF('exp99'!X6&lt;&gt;"",'exp99'!X6/'rev99'!$G6,0)</f>
        <v>0</v>
      </c>
      <c r="Z6" s="23">
        <f>IF('exp99'!Y6&lt;&gt;"",'exp99'!Y6/'rev99'!$G6,0)</f>
        <v>183.83733307958258</v>
      </c>
      <c r="AA6" s="23">
        <f>IF('exp99'!Z6&lt;&gt;"",'exp99'!Z6/'rev99'!$G6,0)</f>
        <v>0</v>
      </c>
      <c r="AB6" s="23">
        <f>IF('exp99'!AA6&lt;&gt;"",'exp99'!AA6/'rev99'!$G6,0)</f>
        <v>0</v>
      </c>
      <c r="AC6" s="23">
        <f>IF('exp99'!AB6&lt;&gt;"",'exp99'!AB6/'rev99'!$G6,0)</f>
        <v>0</v>
      </c>
      <c r="AD6" s="23">
        <f>IF('exp99'!AC6&lt;&gt;"",'exp99'!AC6/'rev99'!$G6,0)</f>
        <v>287.55813746947064</v>
      </c>
      <c r="AE6" s="23">
        <f>IF('exp99'!AD6&lt;&gt;"",'exp99'!AD6/'rev99'!$G6,0)</f>
        <v>114.04986202302788</v>
      </c>
    </row>
    <row r="7" spans="1:57" x14ac:dyDescent="0.25">
      <c r="A7" s="15" t="str">
        <f>'exp99'!A7</f>
        <v>013</v>
      </c>
      <c r="B7" s="15">
        <v>18</v>
      </c>
      <c r="C7" s="16" t="str">
        <f>'exp99'!B7</f>
        <v>AUGUSTA IND.</v>
      </c>
      <c r="D7" s="23">
        <f>IF('exp99'!C7&lt;&gt;"",'exp99'!C7/'rev99'!$G7,0)</f>
        <v>7385.2680261011419</v>
      </c>
      <c r="E7" s="23">
        <f>IF('exp99'!D7&lt;&gt;"",'exp99'!D7/'rev99'!$G7,0)</f>
        <v>7007.711378466558</v>
      </c>
      <c r="F7" s="23">
        <f>IF('exp99'!E7&lt;&gt;"",'exp99'!E7/'rev99'!$G7,0)</f>
        <v>3753.1268352365414</v>
      </c>
      <c r="G7" s="23">
        <f>IF('exp99'!F7&lt;&gt;"",'exp99'!F7/'rev99'!$G7,0)</f>
        <v>7385.2680261011419</v>
      </c>
      <c r="H7" s="23">
        <f>IF('exp99'!G7&lt;&gt;"",'exp99'!G7/'rev99'!$G7,0)</f>
        <v>0.40783034257748779</v>
      </c>
      <c r="I7" s="23">
        <f>IF('exp99'!H7&lt;&gt;"",'exp99'!H7/'rev99'!$G7,0)</f>
        <v>3752.7190048939642</v>
      </c>
      <c r="J7" s="23">
        <f>IF('exp99'!I7&lt;&gt;"",'exp99'!I7/'rev99'!$G7,0)</f>
        <v>166.87141109298534</v>
      </c>
      <c r="K7" s="23">
        <f>IF('exp99'!J7&lt;&gt;"",'exp99'!J7/'rev99'!$G7,0)</f>
        <v>98.042944535073417</v>
      </c>
      <c r="L7" s="23">
        <f>IF('exp99'!K7&lt;&gt;"",'exp99'!K7/'rev99'!$G7,0)</f>
        <v>913.87883360522028</v>
      </c>
      <c r="M7" s="23">
        <f>IF('exp99'!L7&lt;&gt;"",'exp99'!L7/'rev99'!$G7,0)</f>
        <v>497.94657422512239</v>
      </c>
      <c r="N7" s="23">
        <f>IF('exp99'!M7&lt;&gt;"",'exp99'!M7/'rev99'!$G7,0)</f>
        <v>108.85705546492659</v>
      </c>
      <c r="O7" s="23">
        <f>IF('exp99'!N7&lt;&gt;"",'exp99'!N7/'rev99'!$G7,0)</f>
        <v>387.37744698205546</v>
      </c>
      <c r="P7" s="23">
        <f>IF('exp99'!O7&lt;&gt;"",'exp99'!O7/'rev99'!$G7,0)</f>
        <v>304.53201468189235</v>
      </c>
      <c r="Q7" s="23">
        <f>IF('exp99'!P7&lt;&gt;"",'exp99'!P7/'rev99'!$G7,0)</f>
        <v>64.213743882544861</v>
      </c>
      <c r="R7" s="23">
        <f>IF('exp99'!Q7&lt;&gt;"",'exp99'!Q7/'rev99'!$G7,0)</f>
        <v>0</v>
      </c>
      <c r="S7" s="23">
        <f>IF('exp99'!R7&lt;&gt;"",'exp99'!R7/'rev99'!$G7,0)</f>
        <v>511.04975530179445</v>
      </c>
      <c r="T7" s="23">
        <f>IF('exp99'!S7&lt;&gt;"",'exp99'!S7/'rev99'!$G7,0)</f>
        <v>201.81476345840133</v>
      </c>
      <c r="U7" s="23">
        <f>IF('exp99'!T7&lt;&gt;"",'exp99'!T7/'rev99'!$G7,0)</f>
        <v>0</v>
      </c>
      <c r="V7" s="23">
        <f>IF('exp99'!U7&lt;&gt;"",'exp99'!U7/'rev99'!$G7,0)</f>
        <v>0</v>
      </c>
      <c r="W7" s="23">
        <f>IF('exp99'!V7&lt;&gt;"",'exp99'!V7/'rev99'!$G7,0)</f>
        <v>0</v>
      </c>
      <c r="X7" s="23">
        <f>IF('exp99'!W7&lt;&gt;"",'exp99'!W7/'rev99'!$G7,0)</f>
        <v>0</v>
      </c>
      <c r="Y7" s="23">
        <f>IF('exp99'!X7&lt;&gt;"",'exp99'!X7/'rev99'!$G7,0)</f>
        <v>0</v>
      </c>
      <c r="Z7" s="23">
        <f>IF('exp99'!Y7&lt;&gt;"",'exp99'!Y7/'rev99'!$G7,0)</f>
        <v>0</v>
      </c>
      <c r="AA7" s="23">
        <f>IF('exp99'!Z7&lt;&gt;"",'exp99'!Z7/'rev99'!$G7,0)</f>
        <v>0</v>
      </c>
      <c r="AB7" s="23">
        <f>IF('exp99'!AA7&lt;&gt;"",'exp99'!AA7/'rev99'!$G7,0)</f>
        <v>0</v>
      </c>
      <c r="AC7" s="23">
        <f>IF('exp99'!AB7&lt;&gt;"",'exp99'!AB7/'rev99'!$G7,0)</f>
        <v>0</v>
      </c>
      <c r="AD7" s="23">
        <f>IF('exp99'!AC7&lt;&gt;"",'exp99'!AC7/'rev99'!$G7,0)</f>
        <v>303.82092169657426</v>
      </c>
      <c r="AE7" s="23">
        <f>IF('exp99'!AD7&lt;&gt;"",'exp99'!AD7/'rev99'!$G7,0)</f>
        <v>73.735725938009793</v>
      </c>
    </row>
    <row r="8" spans="1:57" x14ac:dyDescent="0.25">
      <c r="A8" s="15" t="str">
        <f>'exp99'!A8</f>
        <v>015</v>
      </c>
      <c r="B8" s="15">
        <v>91</v>
      </c>
      <c r="C8" s="16" t="str">
        <f>'exp99'!B8</f>
        <v>BALLARD CO.</v>
      </c>
      <c r="D8" s="23">
        <f>IF('exp99'!C8&lt;&gt;"",'exp99'!C8/'rev99'!$G8,0)</f>
        <v>6137.2030017886318</v>
      </c>
      <c r="E8" s="23">
        <f>IF('exp99'!D8&lt;&gt;"",'exp99'!D8/'rev99'!$G8,0)</f>
        <v>5757.4652772377312</v>
      </c>
      <c r="F8" s="23">
        <f>IF('exp99'!E8&lt;&gt;"",'exp99'!E8/'rev99'!$G8,0)</f>
        <v>3346.3151878062058</v>
      </c>
      <c r="G8" s="23">
        <f>IF('exp99'!F8&lt;&gt;"",'exp99'!F8/'rev99'!$G8,0)</f>
        <v>6137.2030017886318</v>
      </c>
      <c r="H8" s="23">
        <f>IF('exp99'!G8&lt;&gt;"",'exp99'!G8/'rev99'!$G8,0)</f>
        <v>-7.8368069056691807</v>
      </c>
      <c r="I8" s="23">
        <f>IF('exp99'!H8&lt;&gt;"",'exp99'!H8/'rev99'!$G8,0)</f>
        <v>3354.1519947118745</v>
      </c>
      <c r="J8" s="23">
        <f>IF('exp99'!I8&lt;&gt;"",'exp99'!I8/'rev99'!$G8,0)</f>
        <v>223.93992534411692</v>
      </c>
      <c r="K8" s="23">
        <f>IF('exp99'!J8&lt;&gt;"",'exp99'!J8/'rev99'!$G8,0)</f>
        <v>126.51444902402984</v>
      </c>
      <c r="L8" s="23">
        <f>IF('exp99'!K8&lt;&gt;"",'exp99'!K8/'rev99'!$G8,0)</f>
        <v>218.01315032273112</v>
      </c>
      <c r="M8" s="23">
        <f>IF('exp99'!L8&lt;&gt;"",'exp99'!L8/'rev99'!$G8,0)</f>
        <v>324.08707520024882</v>
      </c>
      <c r="N8" s="23">
        <f>IF('exp99'!M8&lt;&gt;"",'exp99'!M8/'rev99'!$G8,0)</f>
        <v>41.642079477408821</v>
      </c>
      <c r="O8" s="23">
        <f>IF('exp99'!N8&lt;&gt;"",'exp99'!N8/'rev99'!$G8,0)</f>
        <v>506.110412940353</v>
      </c>
      <c r="P8" s="23">
        <f>IF('exp99'!O8&lt;&gt;"",'exp99'!O8/'rev99'!$G8,0)</f>
        <v>402.28209814137955</v>
      </c>
      <c r="Q8" s="23">
        <f>IF('exp99'!P8&lt;&gt;"",'exp99'!P8/'rev99'!$G8,0)</f>
        <v>48.501088731627654</v>
      </c>
      <c r="R8" s="23">
        <f>IF('exp99'!Q8&lt;&gt;"",'exp99'!Q8/'rev99'!$G8,0)</f>
        <v>0</v>
      </c>
      <c r="S8" s="23">
        <f>IF('exp99'!R8&lt;&gt;"",'exp99'!R8/'rev99'!$G8,0)</f>
        <v>412.71347694221942</v>
      </c>
      <c r="T8" s="23">
        <f>IF('exp99'!S8&lt;&gt;"",'exp99'!S8/'rev99'!$G8,0)</f>
        <v>107.34633330741114</v>
      </c>
      <c r="U8" s="23">
        <f>IF('exp99'!T8&lt;&gt;"",'exp99'!T8/'rev99'!$G8,0)</f>
        <v>0</v>
      </c>
      <c r="V8" s="23">
        <f>IF('exp99'!U8&lt;&gt;"",'exp99'!U8/'rev99'!$G8,0)</f>
        <v>0</v>
      </c>
      <c r="W8" s="23">
        <f>IF('exp99'!V8&lt;&gt;"",'exp99'!V8/'rev99'!$G8,0)</f>
        <v>0</v>
      </c>
      <c r="X8" s="23">
        <f>IF('exp99'!W8&lt;&gt;"",'exp99'!W8/'rev99'!$G8,0)</f>
        <v>0.34326152889027134</v>
      </c>
      <c r="Y8" s="23">
        <f>IF('exp99'!X8&lt;&gt;"",'exp99'!X8/'rev99'!$G8,0)</f>
        <v>0</v>
      </c>
      <c r="Z8" s="23">
        <f>IF('exp99'!Y8&lt;&gt;"",'exp99'!Y8/'rev99'!$G8,0)</f>
        <v>0</v>
      </c>
      <c r="AA8" s="23">
        <f>IF('exp99'!Z8&lt;&gt;"",'exp99'!Z8/'rev99'!$G8,0)</f>
        <v>0</v>
      </c>
      <c r="AB8" s="23">
        <f>IF('exp99'!AA8&lt;&gt;"",'exp99'!AA8/'rev99'!$G8,0)</f>
        <v>4.3995489540399717</v>
      </c>
      <c r="AC8" s="23">
        <f>IF('exp99'!AB8&lt;&gt;"",'exp99'!AB8/'rev99'!$G8,0)</f>
        <v>0</v>
      </c>
      <c r="AD8" s="23">
        <f>IF('exp99'!AC8&lt;&gt;"",'exp99'!AC8/'rev99'!$G8,0)</f>
        <v>14.21413795785053</v>
      </c>
      <c r="AE8" s="23">
        <f>IF('exp99'!AD8&lt;&gt;"",'exp99'!AD8/'rev99'!$G8,0)</f>
        <v>360.78077611011742</v>
      </c>
    </row>
    <row r="9" spans="1:57" x14ac:dyDescent="0.25">
      <c r="A9" s="15" t="str">
        <f>'exp99'!A9</f>
        <v>016</v>
      </c>
      <c r="B9" s="15">
        <v>124</v>
      </c>
      <c r="C9" s="16" t="str">
        <f>'exp99'!B9</f>
        <v>BARBOURVILLE IND.</v>
      </c>
      <c r="D9" s="23">
        <f>IF('exp99'!C9&lt;&gt;"",'exp99'!C9/'rev99'!$G9,0)</f>
        <v>6044.4328507978289</v>
      </c>
      <c r="E9" s="23">
        <f>IF('exp99'!D9&lt;&gt;"",'exp99'!D9/'rev99'!$G9,0)</f>
        <v>5588.8666227998028</v>
      </c>
      <c r="F9" s="23">
        <f>IF('exp99'!E9&lt;&gt;"",'exp99'!E9/'rev99'!$G9,0)</f>
        <v>3065.3370949169271</v>
      </c>
      <c r="G9" s="23">
        <f>IF('exp99'!F9&lt;&gt;"",'exp99'!F9/'rev99'!$G9,0)</f>
        <v>6044.4328507978289</v>
      </c>
      <c r="H9" s="23">
        <f>IF('exp99'!G9&lt;&gt;"",'exp99'!G9/'rev99'!$G9,0)</f>
        <v>0</v>
      </c>
      <c r="I9" s="23">
        <f>IF('exp99'!H9&lt;&gt;"",'exp99'!H9/'rev99'!$G9,0)</f>
        <v>3065.3370949169271</v>
      </c>
      <c r="J9" s="23">
        <f>IF('exp99'!I9&lt;&gt;"",'exp99'!I9/'rev99'!$G9,0)</f>
        <v>177.97529198881395</v>
      </c>
      <c r="K9" s="23">
        <f>IF('exp99'!J9&lt;&gt;"",'exp99'!J9/'rev99'!$G9,0)</f>
        <v>367.71488731699293</v>
      </c>
      <c r="L9" s="23">
        <f>IF('exp99'!K9&lt;&gt;"",'exp99'!K9/'rev99'!$G9,0)</f>
        <v>314.22944563250536</v>
      </c>
      <c r="M9" s="23">
        <f>IF('exp99'!L9&lt;&gt;"",'exp99'!L9/'rev99'!$G9,0)</f>
        <v>201.80717223227506</v>
      </c>
      <c r="N9" s="23">
        <f>IF('exp99'!M9&lt;&gt;"",'exp99'!M9/'rev99'!$G9,0)</f>
        <v>187.01186050337228</v>
      </c>
      <c r="O9" s="23">
        <f>IF('exp99'!N9&lt;&gt;"",'exp99'!N9/'rev99'!$G9,0)</f>
        <v>535.31171245270605</v>
      </c>
      <c r="P9" s="23">
        <f>IF('exp99'!O9&lt;&gt;"",'exp99'!O9/'rev99'!$G9,0)</f>
        <v>113.21388386247739</v>
      </c>
      <c r="Q9" s="23">
        <f>IF('exp99'!P9&lt;&gt;"",'exp99'!P9/'rev99'!$G9,0)</f>
        <v>63.157312057904264</v>
      </c>
      <c r="R9" s="23">
        <f>IF('exp99'!Q9&lt;&gt;"",'exp99'!Q9/'rev99'!$G9,0)</f>
        <v>0</v>
      </c>
      <c r="S9" s="23">
        <f>IF('exp99'!R9&lt;&gt;"",'exp99'!R9/'rev99'!$G9,0)</f>
        <v>369.83179799309096</v>
      </c>
      <c r="T9" s="23">
        <f>IF('exp99'!S9&lt;&gt;"",'exp99'!S9/'rev99'!$G9,0)</f>
        <v>193.2761638427373</v>
      </c>
      <c r="U9" s="23">
        <f>IF('exp99'!T9&lt;&gt;"",'exp99'!T9/'rev99'!$G9,0)</f>
        <v>0</v>
      </c>
      <c r="V9" s="23">
        <f>IF('exp99'!U9&lt;&gt;"",'exp99'!U9/'rev99'!$G9,0)</f>
        <v>0</v>
      </c>
      <c r="W9" s="23">
        <f>IF('exp99'!V9&lt;&gt;"",'exp99'!V9/'rev99'!$G9,0)</f>
        <v>0</v>
      </c>
      <c r="X9" s="23">
        <f>IF('exp99'!W9&lt;&gt;"",'exp99'!W9/'rev99'!$G9,0)</f>
        <v>0</v>
      </c>
      <c r="Y9" s="23">
        <f>IF('exp99'!X9&lt;&gt;"",'exp99'!X9/'rev99'!$G9,0)</f>
        <v>3.0643033393650274</v>
      </c>
      <c r="Z9" s="23">
        <f>IF('exp99'!Y9&lt;&gt;"",'exp99'!Y9/'rev99'!$G9,0)</f>
        <v>212.55698305642377</v>
      </c>
      <c r="AA9" s="23">
        <f>IF('exp99'!Z9&lt;&gt;"",'exp99'!Z9/'rev99'!$G9,0)</f>
        <v>0</v>
      </c>
      <c r="AB9" s="23">
        <f>IF('exp99'!AA9&lt;&gt;"",'exp99'!AA9/'rev99'!$G9,0)</f>
        <v>58.207320282941282</v>
      </c>
      <c r="AC9" s="23">
        <f>IF('exp99'!AB9&lt;&gt;"",'exp99'!AB9/'rev99'!$G9,0)</f>
        <v>0</v>
      </c>
      <c r="AD9" s="23">
        <f>IF('exp99'!AC9&lt;&gt;"",'exp99'!AC9/'rev99'!$G9,0)</f>
        <v>176.01635137358119</v>
      </c>
      <c r="AE9" s="23">
        <f>IF('exp99'!AD9&lt;&gt;"",'exp99'!AD9/'rev99'!$G9,0)</f>
        <v>5.7212699457147558</v>
      </c>
    </row>
    <row r="10" spans="1:57" x14ac:dyDescent="0.25">
      <c r="A10" s="15" t="str">
        <f>'exp99'!A10</f>
        <v>017</v>
      </c>
      <c r="B10" s="15">
        <v>99</v>
      </c>
      <c r="C10" s="16" t="str">
        <f>'exp99'!B10</f>
        <v>BARDSTOWN IND.</v>
      </c>
      <c r="D10" s="23">
        <f>IF('exp99'!C10&lt;&gt;"",'exp99'!C10/'rev99'!$G10,0)</f>
        <v>6181.9426674045353</v>
      </c>
      <c r="E10" s="23">
        <f>IF('exp99'!D10&lt;&gt;"",'exp99'!D10/'rev99'!$G10,0)</f>
        <v>5785.4478816946439</v>
      </c>
      <c r="F10" s="23">
        <f>IF('exp99'!E10&lt;&gt;"",'exp99'!E10/'rev99'!$G10,0)</f>
        <v>3194.6328352702453</v>
      </c>
      <c r="G10" s="23">
        <f>IF('exp99'!F10&lt;&gt;"",'exp99'!F10/'rev99'!$G10,0)</f>
        <v>6181.9426674045353</v>
      </c>
      <c r="H10" s="23">
        <f>IF('exp99'!G10&lt;&gt;"",'exp99'!G10/'rev99'!$G10,0)</f>
        <v>-10.291483736088054</v>
      </c>
      <c r="I10" s="23">
        <f>IF('exp99'!H10&lt;&gt;"",'exp99'!H10/'rev99'!$G10,0)</f>
        <v>3204.9243190063335</v>
      </c>
      <c r="J10" s="23">
        <f>IF('exp99'!I10&lt;&gt;"",'exp99'!I10/'rev99'!$G10,0)</f>
        <v>240.08497817130913</v>
      </c>
      <c r="K10" s="23">
        <f>IF('exp99'!J10&lt;&gt;"",'exp99'!J10/'rev99'!$G10,0)</f>
        <v>176.30298837852794</v>
      </c>
      <c r="L10" s="23">
        <f>IF('exp99'!K10&lt;&gt;"",'exp99'!K10/'rev99'!$G10,0)</f>
        <v>401.49557892147823</v>
      </c>
      <c r="M10" s="23">
        <f>IF('exp99'!L10&lt;&gt;"",'exp99'!L10/'rev99'!$G10,0)</f>
        <v>393.05453483367154</v>
      </c>
      <c r="N10" s="23">
        <f>IF('exp99'!M10&lt;&gt;"",'exp99'!M10/'rev99'!$G10,0)</f>
        <v>0</v>
      </c>
      <c r="O10" s="23">
        <f>IF('exp99'!N10&lt;&gt;"",'exp99'!N10/'rev99'!$G10,0)</f>
        <v>566.04484412470026</v>
      </c>
      <c r="P10" s="23">
        <f>IF('exp99'!O10&lt;&gt;"",'exp99'!O10/'rev99'!$G10,0)</f>
        <v>200.51866814240915</v>
      </c>
      <c r="Q10" s="23">
        <f>IF('exp99'!P10&lt;&gt;"",'exp99'!P10/'rev99'!$G10,0)</f>
        <v>58.209616921847143</v>
      </c>
      <c r="R10" s="23">
        <f>IF('exp99'!Q10&lt;&gt;"",'exp99'!Q10/'rev99'!$G10,0)</f>
        <v>0</v>
      </c>
      <c r="S10" s="23">
        <f>IF('exp99'!R10&lt;&gt;"",'exp99'!R10/'rev99'!$G10,0)</f>
        <v>357.05124515771996</v>
      </c>
      <c r="T10" s="23">
        <f>IF('exp99'!S10&lt;&gt;"",'exp99'!S10/'rev99'!$G10,0)</f>
        <v>198.05259177273567</v>
      </c>
      <c r="U10" s="23">
        <f>IF('exp99'!T10&lt;&gt;"",'exp99'!T10/'rev99'!$G10,0)</f>
        <v>0</v>
      </c>
      <c r="V10" s="23">
        <f>IF('exp99'!U10&lt;&gt;"",'exp99'!U10/'rev99'!$G10,0)</f>
        <v>0</v>
      </c>
      <c r="W10" s="23">
        <f>IF('exp99'!V10&lt;&gt;"",'exp99'!V10/'rev99'!$G10,0)</f>
        <v>0</v>
      </c>
      <c r="X10" s="23">
        <f>IF('exp99'!W10&lt;&gt;"",'exp99'!W10/'rev99'!$G10,0)</f>
        <v>0</v>
      </c>
      <c r="Y10" s="23">
        <f>IF('exp99'!X10&lt;&gt;"",'exp99'!X10/'rev99'!$G10,0)</f>
        <v>0</v>
      </c>
      <c r="Z10" s="23">
        <f>IF('exp99'!Y10&lt;&gt;"",'exp99'!Y10/'rev99'!$G10,0)</f>
        <v>0</v>
      </c>
      <c r="AA10" s="23">
        <f>IF('exp99'!Z10&lt;&gt;"",'exp99'!Z10/'rev99'!$G10,0)</f>
        <v>0</v>
      </c>
      <c r="AB10" s="23">
        <f>IF('exp99'!AA10&lt;&gt;"",'exp99'!AA10/'rev99'!$G10,0)</f>
        <v>0</v>
      </c>
      <c r="AC10" s="23">
        <f>IF('exp99'!AB10&lt;&gt;"",'exp99'!AB10/'rev99'!$G10,0)</f>
        <v>0</v>
      </c>
      <c r="AD10" s="23">
        <f>IF('exp99'!AC10&lt;&gt;"",'exp99'!AC10/'rev99'!$G10,0)</f>
        <v>260.80335731414868</v>
      </c>
      <c r="AE10" s="23">
        <f>IF('exp99'!AD10&lt;&gt;"",'exp99'!AD10/'rev99'!$G10,0)</f>
        <v>135.69142839574494</v>
      </c>
    </row>
    <row r="11" spans="1:57" x14ac:dyDescent="0.25">
      <c r="A11" s="15" t="str">
        <f>'exp99'!A11</f>
        <v>021</v>
      </c>
      <c r="B11" s="15">
        <v>93</v>
      </c>
      <c r="C11" s="16" t="str">
        <f>'exp99'!B11</f>
        <v>BARREN CO.</v>
      </c>
      <c r="D11" s="23">
        <f>IF('exp99'!C11&lt;&gt;"",'exp99'!C11/'rev99'!$G11,0)</f>
        <v>6555.169826149081</v>
      </c>
      <c r="E11" s="23">
        <f>IF('exp99'!D11&lt;&gt;"",'exp99'!D11/'rev99'!$G11,0)</f>
        <v>5705.326851631341</v>
      </c>
      <c r="F11" s="23">
        <f>IF('exp99'!E11&lt;&gt;"",'exp99'!E11/'rev99'!$G11,0)</f>
        <v>3288.2071653965236</v>
      </c>
      <c r="G11" s="23">
        <f>IF('exp99'!F11&lt;&gt;"",'exp99'!F11/'rev99'!$G11,0)</f>
        <v>6555.169826149081</v>
      </c>
      <c r="H11" s="23">
        <f>IF('exp99'!G11&lt;&gt;"",'exp99'!G11/'rev99'!$G11,0)</f>
        <v>0</v>
      </c>
      <c r="I11" s="23">
        <f>IF('exp99'!H11&lt;&gt;"",'exp99'!H11/'rev99'!$G11,0)</f>
        <v>3288.2071653965236</v>
      </c>
      <c r="J11" s="23">
        <f>IF('exp99'!I11&lt;&gt;"",'exp99'!I11/'rev99'!$G11,0)</f>
        <v>166.18266849249821</v>
      </c>
      <c r="K11" s="23">
        <f>IF('exp99'!J11&lt;&gt;"",'exp99'!J11/'rev99'!$G11,0)</f>
        <v>212.41336925458444</v>
      </c>
      <c r="L11" s="23">
        <f>IF('exp99'!K11&lt;&gt;"",'exp99'!K11/'rev99'!$G11,0)</f>
        <v>161.39339723743748</v>
      </c>
      <c r="M11" s="23">
        <f>IF('exp99'!L11&lt;&gt;"",'exp99'!L11/'rev99'!$G11,0)</f>
        <v>332.32330019052154</v>
      </c>
      <c r="N11" s="23">
        <f>IF('exp99'!M11&lt;&gt;"",'exp99'!M11/'rev99'!$G11,0)</f>
        <v>57.266060371517028</v>
      </c>
      <c r="O11" s="23">
        <f>IF('exp99'!N11&lt;&gt;"",'exp99'!N11/'rev99'!$G11,0)</f>
        <v>491.94601095498933</v>
      </c>
      <c r="P11" s="23">
        <f>IF('exp99'!O11&lt;&gt;"",'exp99'!O11/'rev99'!$G11,0)</f>
        <v>356.79044415336983</v>
      </c>
      <c r="Q11" s="23">
        <f>IF('exp99'!P11&lt;&gt;"",'exp99'!P11/'rev99'!$G11,0)</f>
        <v>184.2199928554418</v>
      </c>
      <c r="R11" s="23">
        <f>IF('exp99'!Q11&lt;&gt;"",'exp99'!Q11/'rev99'!$G11,0)</f>
        <v>0</v>
      </c>
      <c r="S11" s="23">
        <f>IF('exp99'!R11&lt;&gt;"",'exp99'!R11/'rev99'!$G11,0)</f>
        <v>383.2942813765182</v>
      </c>
      <c r="T11" s="23">
        <f>IF('exp99'!S11&lt;&gt;"",'exp99'!S11/'rev99'!$G11,0)</f>
        <v>71.290161347939986</v>
      </c>
      <c r="U11" s="23">
        <f>IF('exp99'!T11&lt;&gt;"",'exp99'!T11/'rev99'!$G11,0)</f>
        <v>0</v>
      </c>
      <c r="V11" s="23">
        <f>IF('exp99'!U11&lt;&gt;"",'exp99'!U11/'rev99'!$G11,0)</f>
        <v>0</v>
      </c>
      <c r="W11" s="23">
        <f>IF('exp99'!V11&lt;&gt;"",'exp99'!V11/'rev99'!$G11,0)</f>
        <v>0</v>
      </c>
      <c r="X11" s="23">
        <f>IF('exp99'!W11&lt;&gt;"",'exp99'!W11/'rev99'!$G11,0)</f>
        <v>0</v>
      </c>
      <c r="Y11" s="23">
        <f>IF('exp99'!X11&lt;&gt;"",'exp99'!X11/'rev99'!$G11,0)</f>
        <v>0</v>
      </c>
      <c r="Z11" s="23">
        <f>IF('exp99'!Y11&lt;&gt;"",'exp99'!Y11/'rev99'!$G11,0)</f>
        <v>0</v>
      </c>
      <c r="AA11" s="23">
        <f>IF('exp99'!Z11&lt;&gt;"",'exp99'!Z11/'rev99'!$G11,0)</f>
        <v>9.6150035722791145</v>
      </c>
      <c r="AB11" s="23">
        <f>IF('exp99'!AA11&lt;&gt;"",'exp99'!AA11/'rev99'!$G11,0)</f>
        <v>23.657314241486066</v>
      </c>
      <c r="AC11" s="23">
        <f>IF('exp99'!AB11&lt;&gt;"",'exp99'!AB11/'rev99'!$G11,0)</f>
        <v>0</v>
      </c>
      <c r="AD11" s="23">
        <f>IF('exp99'!AC11&lt;&gt;"",'exp99'!AC11/'rev99'!$G11,0)</f>
        <v>254.08822040962136</v>
      </c>
      <c r="AE11" s="23">
        <f>IF('exp99'!AD11&lt;&gt;"",'exp99'!AD11/'rev99'!$G11,0)</f>
        <v>562.48243629435581</v>
      </c>
    </row>
    <row r="12" spans="1:57" x14ac:dyDescent="0.25">
      <c r="A12" s="15" t="str">
        <f>'exp99'!A12</f>
        <v>025</v>
      </c>
      <c r="B12" s="15">
        <v>76</v>
      </c>
      <c r="C12" s="16" t="str">
        <f>'exp99'!B12</f>
        <v>BATH CO.</v>
      </c>
      <c r="D12" s="23">
        <f>IF('exp99'!C12&lt;&gt;"",'exp99'!C12/'rev99'!$G12,0)</f>
        <v>6387.1419341824685</v>
      </c>
      <c r="E12" s="23">
        <f>IF('exp99'!D12&lt;&gt;"",'exp99'!D12/'rev99'!$G12,0)</f>
        <v>5967.1145697654329</v>
      </c>
      <c r="F12" s="23">
        <f>IF('exp99'!E12&lt;&gt;"",'exp99'!E12/'rev99'!$G12,0)</f>
        <v>3400.1703878738981</v>
      </c>
      <c r="G12" s="23">
        <f>IF('exp99'!F12&lt;&gt;"",'exp99'!F12/'rev99'!$G12,0)</f>
        <v>6387.1419341824685</v>
      </c>
      <c r="H12" s="23">
        <f>IF('exp99'!G12&lt;&gt;"",'exp99'!G12/'rev99'!$G12,0)</f>
        <v>0</v>
      </c>
      <c r="I12" s="23">
        <f>IF('exp99'!H12&lt;&gt;"",'exp99'!H12/'rev99'!$G12,0)</f>
        <v>3400.1703878738981</v>
      </c>
      <c r="J12" s="23">
        <f>IF('exp99'!I12&lt;&gt;"",'exp99'!I12/'rev99'!$G12,0)</f>
        <v>290.43645323036134</v>
      </c>
      <c r="K12" s="23">
        <f>IF('exp99'!J12&lt;&gt;"",'exp99'!J12/'rev99'!$G12,0)</f>
        <v>211.65172036193883</v>
      </c>
      <c r="L12" s="23">
        <f>IF('exp99'!K12&lt;&gt;"",'exp99'!K12/'rev99'!$G12,0)</f>
        <v>198.42635582963518</v>
      </c>
      <c r="M12" s="23">
        <f>IF('exp99'!L12&lt;&gt;"",'exp99'!L12/'rev99'!$G12,0)</f>
        <v>216.95512650567693</v>
      </c>
      <c r="N12" s="23">
        <f>IF('exp99'!M12&lt;&gt;"",'exp99'!M12/'rev99'!$G12,0)</f>
        <v>0</v>
      </c>
      <c r="O12" s="23">
        <f>IF('exp99'!N12&lt;&gt;"",'exp99'!N12/'rev99'!$G12,0)</f>
        <v>577.29423664342119</v>
      </c>
      <c r="P12" s="23">
        <f>IF('exp99'!O12&lt;&gt;"",'exp99'!O12/'rev99'!$G12,0)</f>
        <v>445.8602558930321</v>
      </c>
      <c r="Q12" s="23">
        <f>IF('exp99'!P12&lt;&gt;"",'exp99'!P12/'rev99'!$G12,0)</f>
        <v>0</v>
      </c>
      <c r="R12" s="23">
        <f>IF('exp99'!Q12&lt;&gt;"",'exp99'!Q12/'rev99'!$G12,0)</f>
        <v>0</v>
      </c>
      <c r="S12" s="23">
        <f>IF('exp99'!R12&lt;&gt;"",'exp99'!R12/'rev99'!$G12,0)</f>
        <v>442.86035387009395</v>
      </c>
      <c r="T12" s="23">
        <f>IF('exp99'!S12&lt;&gt;"",'exp99'!S12/'rev99'!$G12,0)</f>
        <v>183.45967955737424</v>
      </c>
      <c r="U12" s="23">
        <f>IF('exp99'!T12&lt;&gt;"",'exp99'!T12/'rev99'!$G12,0)</f>
        <v>0</v>
      </c>
      <c r="V12" s="23">
        <f>IF('exp99'!U12&lt;&gt;"",'exp99'!U12/'rev99'!$G12,0)</f>
        <v>0</v>
      </c>
      <c r="W12" s="23">
        <f>IF('exp99'!V12&lt;&gt;"",'exp99'!V12/'rev99'!$G12,0)</f>
        <v>0</v>
      </c>
      <c r="X12" s="23">
        <f>IF('exp99'!W12&lt;&gt;"",'exp99'!W12/'rev99'!$G12,0)</f>
        <v>60.191666186386954</v>
      </c>
      <c r="Y12" s="23">
        <f>IF('exp99'!X12&lt;&gt;"",'exp99'!X12/'rev99'!$G12,0)</f>
        <v>0</v>
      </c>
      <c r="Z12" s="23">
        <f>IF('exp99'!Y12&lt;&gt;"",'exp99'!Y12/'rev99'!$G12,0)</f>
        <v>0</v>
      </c>
      <c r="AA12" s="23">
        <f>IF('exp99'!Z12&lt;&gt;"",'exp99'!Z12/'rev99'!$G12,0)</f>
        <v>0</v>
      </c>
      <c r="AB12" s="23">
        <f>IF('exp99'!AA12&lt;&gt;"",'exp99'!AA12/'rev99'!$G12,0)</f>
        <v>128.2954757650856</v>
      </c>
      <c r="AC12" s="23">
        <f>IF('exp99'!AB12&lt;&gt;"",'exp99'!AB12/'rev99'!$G12,0)</f>
        <v>0</v>
      </c>
      <c r="AD12" s="23">
        <f>IF('exp99'!AC12&lt;&gt;"",'exp99'!AC12/'rev99'!$G12,0)</f>
        <v>173.9066566768486</v>
      </c>
      <c r="AE12" s="23">
        <f>IF('exp99'!AD12&lt;&gt;"",'exp99'!AD12/'rev99'!$G12,0)</f>
        <v>57.633565788715352</v>
      </c>
    </row>
    <row r="13" spans="1:57" x14ac:dyDescent="0.25">
      <c r="A13" s="15" t="str">
        <f>'exp99'!A13</f>
        <v>026</v>
      </c>
      <c r="B13" s="15">
        <v>169</v>
      </c>
      <c r="C13" s="16" t="str">
        <f>'exp99'!B13</f>
        <v>BEECHWOOD IND.</v>
      </c>
      <c r="D13" s="23">
        <f>IF('exp99'!C13&lt;&gt;"",'exp99'!C13/'rev99'!$G13,0)</f>
        <v>5476.5096870026528</v>
      </c>
      <c r="E13" s="23">
        <f>IF('exp99'!D13&lt;&gt;"",'exp99'!D13/'rev99'!$G13,0)</f>
        <v>4919.600084880637</v>
      </c>
      <c r="F13" s="23">
        <f>IF('exp99'!E13&lt;&gt;"",'exp99'!E13/'rev99'!$G13,0)</f>
        <v>2913.0092838196288</v>
      </c>
      <c r="G13" s="23">
        <f>IF('exp99'!F13&lt;&gt;"",'exp99'!F13/'rev99'!$G13,0)</f>
        <v>5476.5096870026528</v>
      </c>
      <c r="H13" s="23">
        <f>IF('exp99'!G13&lt;&gt;"",'exp99'!G13/'rev99'!$G13,0)</f>
        <v>0</v>
      </c>
      <c r="I13" s="23">
        <f>IF('exp99'!H13&lt;&gt;"",'exp99'!H13/'rev99'!$G13,0)</f>
        <v>2913.0092838196288</v>
      </c>
      <c r="J13" s="23">
        <f>IF('exp99'!I13&lt;&gt;"",'exp99'!I13/'rev99'!$G13,0)</f>
        <v>170.22743766578247</v>
      </c>
      <c r="K13" s="23">
        <f>IF('exp99'!J13&lt;&gt;"",'exp99'!J13/'rev99'!$G13,0)</f>
        <v>362.73715649867376</v>
      </c>
      <c r="L13" s="23">
        <f>IF('exp99'!K13&lt;&gt;"",'exp99'!K13/'rev99'!$G13,0)</f>
        <v>233.67483289124669</v>
      </c>
      <c r="M13" s="23">
        <f>IF('exp99'!L13&lt;&gt;"",'exp99'!L13/'rev99'!$G13,0)</f>
        <v>340.14425464190981</v>
      </c>
      <c r="N13" s="23">
        <f>IF('exp99'!M13&lt;&gt;"",'exp99'!M13/'rev99'!$G13,0)</f>
        <v>124.17802652519893</v>
      </c>
      <c r="O13" s="23">
        <f>IF('exp99'!N13&lt;&gt;"",'exp99'!N13/'rev99'!$G13,0)</f>
        <v>457.81574535809023</v>
      </c>
      <c r="P13" s="23">
        <f>IF('exp99'!O13&lt;&gt;"",'exp99'!O13/'rev99'!$G13,0)</f>
        <v>59.42679045092838</v>
      </c>
      <c r="Q13" s="23">
        <f>IF('exp99'!P13&lt;&gt;"",'exp99'!P13/'rev99'!$G13,0)</f>
        <v>0</v>
      </c>
      <c r="R13" s="23">
        <f>IF('exp99'!Q13&lt;&gt;"",'exp99'!Q13/'rev99'!$G13,0)</f>
        <v>0</v>
      </c>
      <c r="S13" s="23">
        <f>IF('exp99'!R13&lt;&gt;"",'exp99'!R13/'rev99'!$G13,0)</f>
        <v>258.38655702917771</v>
      </c>
      <c r="T13" s="23">
        <f>IF('exp99'!S13&lt;&gt;"",'exp99'!S13/'rev99'!$G13,0)</f>
        <v>0</v>
      </c>
      <c r="U13" s="23">
        <f>IF('exp99'!T13&lt;&gt;"",'exp99'!T13/'rev99'!$G13,0)</f>
        <v>0</v>
      </c>
      <c r="V13" s="23">
        <f>IF('exp99'!U13&lt;&gt;"",'exp99'!U13/'rev99'!$G13,0)</f>
        <v>0</v>
      </c>
      <c r="W13" s="23">
        <f>IF('exp99'!V13&lt;&gt;"",'exp99'!V13/'rev99'!$G13,0)</f>
        <v>0</v>
      </c>
      <c r="X13" s="23">
        <f>IF('exp99'!W13&lt;&gt;"",'exp99'!W13/'rev99'!$G13,0)</f>
        <v>0</v>
      </c>
      <c r="Y13" s="23">
        <f>IF('exp99'!X13&lt;&gt;"",'exp99'!X13/'rev99'!$G13,0)</f>
        <v>0</v>
      </c>
      <c r="Z13" s="23">
        <f>IF('exp99'!Y13&lt;&gt;"",'exp99'!Y13/'rev99'!$G13,0)</f>
        <v>0</v>
      </c>
      <c r="AA13" s="23">
        <f>IF('exp99'!Z13&lt;&gt;"",'exp99'!Z13/'rev99'!$G13,0)</f>
        <v>0</v>
      </c>
      <c r="AB13" s="23">
        <f>IF('exp99'!AA13&lt;&gt;"",'exp99'!AA13/'rev99'!$G13,0)</f>
        <v>62.263076923076923</v>
      </c>
      <c r="AC13" s="23">
        <f>IF('exp99'!AB13&lt;&gt;"",'exp99'!AB13/'rev99'!$G13,0)</f>
        <v>0</v>
      </c>
      <c r="AD13" s="23">
        <f>IF('exp99'!AC13&lt;&gt;"",'exp99'!AC13/'rev99'!$G13,0)</f>
        <v>417.48790450928379</v>
      </c>
      <c r="AE13" s="23">
        <f>IF('exp99'!AD13&lt;&gt;"",'exp99'!AD13/'rev99'!$G13,0)</f>
        <v>77.158620689655166</v>
      </c>
    </row>
    <row r="14" spans="1:57" x14ac:dyDescent="0.25">
      <c r="A14" s="15" t="str">
        <f>'exp99'!A14</f>
        <v>031</v>
      </c>
      <c r="B14" s="15">
        <v>42</v>
      </c>
      <c r="C14" s="16" t="str">
        <f>'exp99'!B14</f>
        <v>BELL CO.</v>
      </c>
      <c r="D14" s="23">
        <f>IF('exp99'!C14&lt;&gt;"",'exp99'!C14/'rev99'!$G14,0)</f>
        <v>6495.2208585290409</v>
      </c>
      <c r="E14" s="23">
        <f>IF('exp99'!D14&lt;&gt;"",'exp99'!D14/'rev99'!$G14,0)</f>
        <v>6280.4186049782029</v>
      </c>
      <c r="F14" s="23">
        <f>IF('exp99'!E14&lt;&gt;"",'exp99'!E14/'rev99'!$G14,0)</f>
        <v>3459.7811594712421</v>
      </c>
      <c r="G14" s="23">
        <f>IF('exp99'!F14&lt;&gt;"",'exp99'!F14/'rev99'!$G14,0)</f>
        <v>6495.2208585290409</v>
      </c>
      <c r="H14" s="23">
        <f>IF('exp99'!G14&lt;&gt;"",'exp99'!G14/'rev99'!$G14,0)</f>
        <v>-18.443541695963997</v>
      </c>
      <c r="I14" s="23">
        <f>IF('exp99'!H14&lt;&gt;"",'exp99'!H14/'rev99'!$G14,0)</f>
        <v>3478.2247011672061</v>
      </c>
      <c r="J14" s="23">
        <f>IF('exp99'!I14&lt;&gt;"",'exp99'!I14/'rev99'!$G14,0)</f>
        <v>282.66053297707776</v>
      </c>
      <c r="K14" s="23">
        <f>IF('exp99'!J14&lt;&gt;"",'exp99'!J14/'rev99'!$G14,0)</f>
        <v>386.87605118829981</v>
      </c>
      <c r="L14" s="23">
        <f>IF('exp99'!K14&lt;&gt;"",'exp99'!K14/'rev99'!$G14,0)</f>
        <v>297.16080368443255</v>
      </c>
      <c r="M14" s="23">
        <f>IF('exp99'!L14&lt;&gt;"",'exp99'!L14/'rev99'!$G14,0)</f>
        <v>284.60449655463367</v>
      </c>
      <c r="N14" s="23">
        <f>IF('exp99'!M14&lt;&gt;"",'exp99'!M14/'rev99'!$G14,0)</f>
        <v>41.100263675994938</v>
      </c>
      <c r="O14" s="23">
        <f>IF('exp99'!N14&lt;&gt;"",'exp99'!N14/'rev99'!$G14,0)</f>
        <v>560.08954788356061</v>
      </c>
      <c r="P14" s="23">
        <f>IF('exp99'!O14&lt;&gt;"",'exp99'!O14/'rev99'!$G14,0)</f>
        <v>371.58390170158907</v>
      </c>
      <c r="Q14" s="23">
        <f>IF('exp99'!P14&lt;&gt;"",'exp99'!P14/'rev99'!$G14,0)</f>
        <v>6.7408803262550974</v>
      </c>
      <c r="R14" s="23">
        <f>IF('exp99'!Q14&lt;&gt;"",'exp99'!Q14/'rev99'!$G14,0)</f>
        <v>0</v>
      </c>
      <c r="S14" s="23">
        <f>IF('exp99'!R14&lt;&gt;"",'exp99'!R14/'rev99'!$G14,0)</f>
        <v>405.09813317395577</v>
      </c>
      <c r="T14" s="23">
        <f>IF('exp99'!S14&lt;&gt;"",'exp99'!S14/'rev99'!$G14,0)</f>
        <v>184.72283434116159</v>
      </c>
      <c r="U14" s="23">
        <f>IF('exp99'!T14&lt;&gt;"",'exp99'!T14/'rev99'!$G14,0)</f>
        <v>0</v>
      </c>
      <c r="V14" s="23">
        <f>IF('exp99'!U14&lt;&gt;"",'exp99'!U14/'rev99'!$G14,0)</f>
        <v>0</v>
      </c>
      <c r="W14" s="23">
        <f>IF('exp99'!V14&lt;&gt;"",'exp99'!V14/'rev99'!$G14,0)</f>
        <v>0</v>
      </c>
      <c r="X14" s="23">
        <f>IF('exp99'!W14&lt;&gt;"",'exp99'!W14/'rev99'!$G14,0)</f>
        <v>1.6442835044297566</v>
      </c>
      <c r="Y14" s="23">
        <f>IF('exp99'!X14&lt;&gt;"",'exp99'!X14/'rev99'!$G14,0)</f>
        <v>0</v>
      </c>
      <c r="Z14" s="23">
        <f>IF('exp99'!Y14&lt;&gt;"",'exp99'!Y14/'rev99'!$G14,0)</f>
        <v>0</v>
      </c>
      <c r="AA14" s="23">
        <f>IF('exp99'!Z14&lt;&gt;"",'exp99'!Z14/'rev99'!$G14,0)</f>
        <v>0</v>
      </c>
      <c r="AB14" s="23">
        <f>IF('exp99'!AA14&lt;&gt;"",'exp99'!AA14/'rev99'!$G14,0)</f>
        <v>0</v>
      </c>
      <c r="AC14" s="23">
        <f>IF('exp99'!AB14&lt;&gt;"",'exp99'!AB14/'rev99'!$G14,0)</f>
        <v>0</v>
      </c>
      <c r="AD14" s="23">
        <f>IF('exp99'!AC14&lt;&gt;"",'exp99'!AC14/'rev99'!$G14,0)</f>
        <v>178.00117072141754</v>
      </c>
      <c r="AE14" s="23">
        <f>IF('exp99'!AD14&lt;&gt;"",'exp99'!AD14/'rev99'!$G14,0)</f>
        <v>35.15679932498945</v>
      </c>
    </row>
    <row r="15" spans="1:57" x14ac:dyDescent="0.25">
      <c r="A15" s="15" t="str">
        <f>'exp99'!A15</f>
        <v>032</v>
      </c>
      <c r="B15" s="15">
        <v>107</v>
      </c>
      <c r="C15" s="16" t="str">
        <f>'exp99'!B15</f>
        <v>BELLEVUE IND.</v>
      </c>
      <c r="D15" s="23">
        <f>IF('exp99'!C15&lt;&gt;"",'exp99'!C15/'rev99'!$G15,0)</f>
        <v>6188.1654293433585</v>
      </c>
      <c r="E15" s="23">
        <f>IF('exp99'!D15&lt;&gt;"",'exp99'!D15/'rev99'!$G15,0)</f>
        <v>5638.359297544931</v>
      </c>
      <c r="F15" s="23">
        <f>IF('exp99'!E15&lt;&gt;"",'exp99'!E15/'rev99'!$G15,0)</f>
        <v>3216.1494420298368</v>
      </c>
      <c r="G15" s="23">
        <f>IF('exp99'!F15&lt;&gt;"",'exp99'!F15/'rev99'!$G15,0)</f>
        <v>6188.1654293433585</v>
      </c>
      <c r="H15" s="23">
        <f>IF('exp99'!G15&lt;&gt;"",'exp99'!G15/'rev99'!$G15,0)</f>
        <v>-13.818783037707037</v>
      </c>
      <c r="I15" s="23">
        <f>IF('exp99'!H15&lt;&gt;"",'exp99'!H15/'rev99'!$G15,0)</f>
        <v>3229.9682250675442</v>
      </c>
      <c r="J15" s="23">
        <f>IF('exp99'!I15&lt;&gt;"",'exp99'!I15/'rev99'!$G15,0)</f>
        <v>155.11161752613648</v>
      </c>
      <c r="K15" s="23">
        <f>IF('exp99'!J15&lt;&gt;"",'exp99'!J15/'rev99'!$G15,0)</f>
        <v>337.99181252202516</v>
      </c>
      <c r="L15" s="23">
        <f>IF('exp99'!K15&lt;&gt;"",'exp99'!K15/'rev99'!$G15,0)</f>
        <v>356.57997180782337</v>
      </c>
      <c r="M15" s="23">
        <f>IF('exp99'!L15&lt;&gt;"",'exp99'!L15/'rev99'!$G15,0)</f>
        <v>407.2469869611183</v>
      </c>
      <c r="N15" s="23">
        <f>IF('exp99'!M15&lt;&gt;"",'exp99'!M15/'rev99'!$G15,0)</f>
        <v>0</v>
      </c>
      <c r="O15" s="23">
        <f>IF('exp99'!N15&lt;&gt;"",'exp99'!N15/'rev99'!$G15,0)</f>
        <v>520.71154704569483</v>
      </c>
      <c r="P15" s="23">
        <f>IF('exp99'!O15&lt;&gt;"",'exp99'!O15/'rev99'!$G15,0)</f>
        <v>98.113896393750736</v>
      </c>
      <c r="Q15" s="23">
        <f>IF('exp99'!P15&lt;&gt;"",'exp99'!P15/'rev99'!$G15,0)</f>
        <v>57.642887348760723</v>
      </c>
      <c r="R15" s="23">
        <f>IF('exp99'!Q15&lt;&gt;"",'exp99'!Q15/'rev99'!$G15,0)</f>
        <v>0</v>
      </c>
      <c r="S15" s="23">
        <f>IF('exp99'!R15&lt;&gt;"",'exp99'!R15/'rev99'!$G15,0)</f>
        <v>357.36035475155643</v>
      </c>
      <c r="T15" s="23">
        <f>IF('exp99'!S15&lt;&gt;"",'exp99'!S15/'rev99'!$G15,0)</f>
        <v>131.45078115822861</v>
      </c>
      <c r="U15" s="23">
        <f>IF('exp99'!T15&lt;&gt;"",'exp99'!T15/'rev99'!$G15,0)</f>
        <v>0</v>
      </c>
      <c r="V15" s="23">
        <f>IF('exp99'!U15&lt;&gt;"",'exp99'!U15/'rev99'!$G15,0)</f>
        <v>0</v>
      </c>
      <c r="W15" s="23">
        <f>IF('exp99'!V15&lt;&gt;"",'exp99'!V15/'rev99'!$G15,0)</f>
        <v>0</v>
      </c>
      <c r="X15" s="23">
        <f>IF('exp99'!W15&lt;&gt;"",'exp99'!W15/'rev99'!$G15,0)</f>
        <v>196.35012334077294</v>
      </c>
      <c r="Y15" s="23">
        <f>IF('exp99'!X15&lt;&gt;"",'exp99'!X15/'rev99'!$G15,0)</f>
        <v>0</v>
      </c>
      <c r="Z15" s="23">
        <f>IF('exp99'!Y15&lt;&gt;"",'exp99'!Y15/'rev99'!$G15,0)</f>
        <v>0</v>
      </c>
      <c r="AA15" s="23">
        <f>IF('exp99'!Z15&lt;&gt;"",'exp99'!Z15/'rev99'!$G15,0)</f>
        <v>0</v>
      </c>
      <c r="AB15" s="23">
        <f>IF('exp99'!AA15&lt;&gt;"",'exp99'!AA15/'rev99'!$G15,0)</f>
        <v>30.066063667332319</v>
      </c>
      <c r="AC15" s="23">
        <f>IF('exp99'!AB15&lt;&gt;"",'exp99'!AB15/'rev99'!$G15,0)</f>
        <v>0</v>
      </c>
      <c r="AD15" s="23">
        <f>IF('exp99'!AC15&lt;&gt;"",'exp99'!AC15/'rev99'!$G15,0)</f>
        <v>211.35423469987077</v>
      </c>
      <c r="AE15" s="23">
        <f>IF('exp99'!AD15&lt;&gt;"",'exp99'!AD15/'rev99'!$G15,0)</f>
        <v>112.03571009044991</v>
      </c>
    </row>
    <row r="16" spans="1:57" x14ac:dyDescent="0.25">
      <c r="A16" s="15" t="str">
        <f>'exp99'!A16</f>
        <v>034</v>
      </c>
      <c r="B16" s="15">
        <v>77</v>
      </c>
      <c r="C16" s="16" t="str">
        <f>'exp99'!B16</f>
        <v>BEREA IND.</v>
      </c>
      <c r="D16" s="23">
        <f>IF('exp99'!C16&lt;&gt;"",'exp99'!C16/'rev99'!$G16,0)</f>
        <v>6385.2114125844591</v>
      </c>
      <c r="E16" s="23">
        <f>IF('exp99'!D16&lt;&gt;"",'exp99'!D16/'rev99'!$G16,0)</f>
        <v>5854.1273965371611</v>
      </c>
      <c r="F16" s="23">
        <f>IF('exp99'!E16&lt;&gt;"",'exp99'!E16/'rev99'!$G16,0)</f>
        <v>3611.6908467060807</v>
      </c>
      <c r="G16" s="23">
        <f>IF('exp99'!F16&lt;&gt;"",'exp99'!F16/'rev99'!$G16,0)</f>
        <v>6385.2114125844591</v>
      </c>
      <c r="H16" s="23">
        <f>IF('exp99'!G16&lt;&gt;"",'exp99'!G16/'rev99'!$G16,0)</f>
        <v>0</v>
      </c>
      <c r="I16" s="23">
        <f>IF('exp99'!H16&lt;&gt;"",'exp99'!H16/'rev99'!$G16,0)</f>
        <v>3611.6908467060807</v>
      </c>
      <c r="J16" s="23">
        <f>IF('exp99'!I16&lt;&gt;"",'exp99'!I16/'rev99'!$G16,0)</f>
        <v>257.21157094594594</v>
      </c>
      <c r="K16" s="23">
        <f>IF('exp99'!J16&lt;&gt;"",'exp99'!J16/'rev99'!$G16,0)</f>
        <v>332.16516047297296</v>
      </c>
      <c r="L16" s="23">
        <f>IF('exp99'!K16&lt;&gt;"",'exp99'!K16/'rev99'!$G16,0)</f>
        <v>310.47644636824322</v>
      </c>
      <c r="M16" s="23">
        <f>IF('exp99'!L16&lt;&gt;"",'exp99'!L16/'rev99'!$G16,0)</f>
        <v>215.21595228040539</v>
      </c>
      <c r="N16" s="23">
        <f>IF('exp99'!M16&lt;&gt;"",'exp99'!M16/'rev99'!$G16,0)</f>
        <v>51.422255067567569</v>
      </c>
      <c r="O16" s="23">
        <f>IF('exp99'!N16&lt;&gt;"",'exp99'!N16/'rev99'!$G16,0)</f>
        <v>464.73893581081074</v>
      </c>
      <c r="P16" s="23">
        <f>IF('exp99'!O16&lt;&gt;"",'exp99'!O16/'rev99'!$G16,0)</f>
        <v>245.43194679054054</v>
      </c>
      <c r="Q16" s="23">
        <f>IF('exp99'!P16&lt;&gt;"",'exp99'!P16/'rev99'!$G16,0)</f>
        <v>37.76218327702702</v>
      </c>
      <c r="R16" s="23">
        <f>IF('exp99'!Q16&lt;&gt;"",'exp99'!Q16/'rev99'!$G16,0)</f>
        <v>0</v>
      </c>
      <c r="S16" s="23">
        <f>IF('exp99'!R16&lt;&gt;"",'exp99'!R16/'rev99'!$G16,0)</f>
        <v>242.3658572635135</v>
      </c>
      <c r="T16" s="23">
        <f>IF('exp99'!S16&lt;&gt;"",'exp99'!S16/'rev99'!$G16,0)</f>
        <v>85.646241554054043</v>
      </c>
      <c r="U16" s="23">
        <f>IF('exp99'!T16&lt;&gt;"",'exp99'!T16/'rev99'!$G16,0)</f>
        <v>0</v>
      </c>
      <c r="V16" s="23">
        <f>IF('exp99'!U16&lt;&gt;"",'exp99'!U16/'rev99'!$G16,0)</f>
        <v>0</v>
      </c>
      <c r="W16" s="23">
        <f>IF('exp99'!V16&lt;&gt;"",'exp99'!V16/'rev99'!$G16,0)</f>
        <v>0</v>
      </c>
      <c r="X16" s="23">
        <f>IF('exp99'!W16&lt;&gt;"",'exp99'!W16/'rev99'!$G16,0)</f>
        <v>0</v>
      </c>
      <c r="Y16" s="23">
        <f>IF('exp99'!X16&lt;&gt;"",'exp99'!X16/'rev99'!$G16,0)</f>
        <v>0</v>
      </c>
      <c r="Z16" s="23">
        <f>IF('exp99'!Y16&lt;&gt;"",'exp99'!Y16/'rev99'!$G16,0)</f>
        <v>0</v>
      </c>
      <c r="AA16" s="23">
        <f>IF('exp99'!Z16&lt;&gt;"",'exp99'!Z16/'rev99'!$G16,0)</f>
        <v>0</v>
      </c>
      <c r="AB16" s="23">
        <f>IF('exp99'!AA16&lt;&gt;"",'exp99'!AA16/'rev99'!$G16,0)</f>
        <v>0</v>
      </c>
      <c r="AC16" s="23">
        <f>IF('exp99'!AB16&lt;&gt;"",'exp99'!AB16/'rev99'!$G16,0)</f>
        <v>0</v>
      </c>
      <c r="AD16" s="23">
        <f>IF('exp99'!AC16&lt;&gt;"",'exp99'!AC16/'rev99'!$G16,0)</f>
        <v>377.2115920608108</v>
      </c>
      <c r="AE16" s="23">
        <f>IF('exp99'!AD16&lt;&gt;"",'exp99'!AD16/'rev99'!$G16,0)</f>
        <v>153.87242398648647</v>
      </c>
    </row>
    <row r="17" spans="1:31" x14ac:dyDescent="0.25">
      <c r="A17" s="15" t="str">
        <f>'exp99'!A17</f>
        <v>035</v>
      </c>
      <c r="B17" s="15">
        <v>137</v>
      </c>
      <c r="C17" s="16" t="str">
        <f>'exp99'!B17</f>
        <v>BOONE CO.</v>
      </c>
      <c r="D17" s="23">
        <f>IF('exp99'!C17&lt;&gt;"",'exp99'!C17/'rev99'!$G17,0)</f>
        <v>5989.6052579026191</v>
      </c>
      <c r="E17" s="23">
        <f>IF('exp99'!D17&lt;&gt;"",'exp99'!D17/'rev99'!$G17,0)</f>
        <v>5327.3255607816336</v>
      </c>
      <c r="F17" s="23">
        <f>IF('exp99'!E17&lt;&gt;"",'exp99'!E17/'rev99'!$G17,0)</f>
        <v>3199.2846992668888</v>
      </c>
      <c r="G17" s="23">
        <f>IF('exp99'!F17&lt;&gt;"",'exp99'!F17/'rev99'!$G17,0)</f>
        <v>5989.6052579026191</v>
      </c>
      <c r="H17" s="23">
        <f>IF('exp99'!G17&lt;&gt;"",'exp99'!G17/'rev99'!$G17,0)</f>
        <v>-6.6813455255712917</v>
      </c>
      <c r="I17" s="23">
        <f>IF('exp99'!H17&lt;&gt;"",'exp99'!H17/'rev99'!$G17,0)</f>
        <v>3205.9660447924603</v>
      </c>
      <c r="J17" s="23">
        <f>IF('exp99'!I17&lt;&gt;"",'exp99'!I17/'rev99'!$G17,0)</f>
        <v>219.59205052071016</v>
      </c>
      <c r="K17" s="23">
        <f>IF('exp99'!J17&lt;&gt;"",'exp99'!J17/'rev99'!$G17,0)</f>
        <v>183.61204158674269</v>
      </c>
      <c r="L17" s="23">
        <f>IF('exp99'!K17&lt;&gt;"",'exp99'!K17/'rev99'!$G17,0)</f>
        <v>133.84665545541336</v>
      </c>
      <c r="M17" s="23">
        <f>IF('exp99'!L17&lt;&gt;"",'exp99'!L17/'rev99'!$G17,0)</f>
        <v>349.56485797619359</v>
      </c>
      <c r="N17" s="23">
        <f>IF('exp99'!M17&lt;&gt;"",'exp99'!M17/'rev99'!$G17,0)</f>
        <v>60.231828572930084</v>
      </c>
      <c r="O17" s="23">
        <f>IF('exp99'!N17&lt;&gt;"",'exp99'!N17/'rev99'!$G17,0)</f>
        <v>486.08858992213425</v>
      </c>
      <c r="P17" s="23">
        <f>IF('exp99'!O17&lt;&gt;"",'exp99'!O17/'rev99'!$G17,0)</f>
        <v>351.61219486559634</v>
      </c>
      <c r="Q17" s="23">
        <f>IF('exp99'!P17&lt;&gt;"",'exp99'!P17/'rev99'!$G17,0)</f>
        <v>66.376281192246722</v>
      </c>
      <c r="R17" s="23">
        <f>IF('exp99'!Q17&lt;&gt;"",'exp99'!Q17/'rev99'!$G17,0)</f>
        <v>0</v>
      </c>
      <c r="S17" s="23">
        <f>IF('exp99'!R17&lt;&gt;"",'exp99'!R17/'rev99'!$G17,0)</f>
        <v>259.40141366897024</v>
      </c>
      <c r="T17" s="23">
        <f>IF('exp99'!S17&lt;&gt;"",'exp99'!S17/'rev99'!$G17,0)</f>
        <v>17.714947753807884</v>
      </c>
      <c r="U17" s="23">
        <f>IF('exp99'!T17&lt;&gt;"",'exp99'!T17/'rev99'!$G17,0)</f>
        <v>0</v>
      </c>
      <c r="V17" s="23">
        <f>IF('exp99'!U17&lt;&gt;"",'exp99'!U17/'rev99'!$G17,0)</f>
        <v>0</v>
      </c>
      <c r="W17" s="23">
        <f>IF('exp99'!V17&lt;&gt;"",'exp99'!V17/'rev99'!$G17,0)</f>
        <v>0</v>
      </c>
      <c r="X17" s="23">
        <f>IF('exp99'!W17&lt;&gt;"",'exp99'!W17/'rev99'!$G17,0)</f>
        <v>37.919818517837278</v>
      </c>
      <c r="Y17" s="23">
        <f>IF('exp99'!X17&lt;&gt;"",'exp99'!X17/'rev99'!$G17,0)</f>
        <v>2.5023429767629257</v>
      </c>
      <c r="Z17" s="23">
        <f>IF('exp99'!Y17&lt;&gt;"",'exp99'!Y17/'rev99'!$G17,0)</f>
        <v>0</v>
      </c>
      <c r="AA17" s="23">
        <f>IF('exp99'!Z17&lt;&gt;"",'exp99'!Z17/'rev99'!$G17,0)</f>
        <v>0</v>
      </c>
      <c r="AB17" s="23">
        <f>IF('exp99'!AA17&lt;&gt;"",'exp99'!AA17/'rev99'!$G17,0)</f>
        <v>99.319494442546713</v>
      </c>
      <c r="AC17" s="23">
        <f>IF('exp99'!AB17&lt;&gt;"",'exp99'!AB17/'rev99'!$G17,0)</f>
        <v>0</v>
      </c>
      <c r="AD17" s="23">
        <f>IF('exp99'!AC17&lt;&gt;"",'exp99'!AC17/'rev99'!$G17,0)</f>
        <v>474.03799826575926</v>
      </c>
      <c r="AE17" s="23">
        <f>IF('exp99'!AD17&lt;&gt;"",'exp99'!AD17/'rev99'!$G17,0)</f>
        <v>48.500042918079018</v>
      </c>
    </row>
    <row r="18" spans="1:31" x14ac:dyDescent="0.25">
      <c r="A18" s="15" t="str">
        <f>'exp99'!A18</f>
        <v>041</v>
      </c>
      <c r="B18" s="15">
        <v>78</v>
      </c>
      <c r="C18" s="16" t="str">
        <f>'exp99'!B18</f>
        <v>BOURBON CO.</v>
      </c>
      <c r="D18" s="23">
        <f>IF('exp99'!C18&lt;&gt;"",'exp99'!C18/'rev99'!$G18,0)</f>
        <v>6296.4290526828499</v>
      </c>
      <c r="E18" s="23">
        <f>IF('exp99'!D18&lt;&gt;"",'exp99'!D18/'rev99'!$G18,0)</f>
        <v>5825.266571962009</v>
      </c>
      <c r="F18" s="23">
        <f>IF('exp99'!E18&lt;&gt;"",'exp99'!E18/'rev99'!$G18,0)</f>
        <v>3577.0442243688603</v>
      </c>
      <c r="G18" s="23">
        <f>IF('exp99'!F18&lt;&gt;"",'exp99'!F18/'rev99'!$G18,0)</f>
        <v>6296.4290526828499</v>
      </c>
      <c r="H18" s="23">
        <f>IF('exp99'!G18&lt;&gt;"",'exp99'!G18/'rev99'!$G18,0)</f>
        <v>-9.3879738615147321</v>
      </c>
      <c r="I18" s="23">
        <f>IF('exp99'!H18&lt;&gt;"",'exp99'!H18/'rev99'!$G18,0)</f>
        <v>3586.432198230375</v>
      </c>
      <c r="J18" s="23">
        <f>IF('exp99'!I18&lt;&gt;"",'exp99'!I18/'rev99'!$G18,0)</f>
        <v>142.55973699163891</v>
      </c>
      <c r="K18" s="23">
        <f>IF('exp99'!J18&lt;&gt;"",'exp99'!J18/'rev99'!$G18,0)</f>
        <v>218.90690802824901</v>
      </c>
      <c r="L18" s="23">
        <f>IF('exp99'!K18&lt;&gt;"",'exp99'!K18/'rev99'!$G18,0)</f>
        <v>230.58979219092458</v>
      </c>
      <c r="M18" s="23">
        <f>IF('exp99'!L18&lt;&gt;"",'exp99'!L18/'rev99'!$G18,0)</f>
        <v>336.38779121681949</v>
      </c>
      <c r="N18" s="23">
        <f>IF('exp99'!M18&lt;&gt;"",'exp99'!M18/'rev99'!$G18,0)</f>
        <v>54.632177936520819</v>
      </c>
      <c r="O18" s="23">
        <f>IF('exp99'!N18&lt;&gt;"",'exp99'!N18/'rev99'!$G18,0)</f>
        <v>436.71990015423324</v>
      </c>
      <c r="P18" s="23">
        <f>IF('exp99'!O18&lt;&gt;"",'exp99'!O18/'rev99'!$G18,0)</f>
        <v>347.16408799415535</v>
      </c>
      <c r="Q18" s="23">
        <f>IF('exp99'!P18&lt;&gt;"",'exp99'!P18/'rev99'!$G18,0)</f>
        <v>62.745222826528121</v>
      </c>
      <c r="R18" s="23">
        <f>IF('exp99'!Q18&lt;&gt;"",'exp99'!Q18/'rev99'!$G18,0)</f>
        <v>0</v>
      </c>
      <c r="S18" s="23">
        <f>IF('exp99'!R18&lt;&gt;"",'exp99'!R18/'rev99'!$G18,0)</f>
        <v>348.95186297589089</v>
      </c>
      <c r="T18" s="23">
        <f>IF('exp99'!S18&lt;&gt;"",'exp99'!S18/'rev99'!$G18,0)</f>
        <v>69.56486727818816</v>
      </c>
      <c r="U18" s="23">
        <f>IF('exp99'!T18&lt;&gt;"",'exp99'!T18/'rev99'!$G18,0)</f>
        <v>0</v>
      </c>
      <c r="V18" s="23">
        <f>IF('exp99'!U18&lt;&gt;"",'exp99'!U18/'rev99'!$G18,0)</f>
        <v>0</v>
      </c>
      <c r="W18" s="23">
        <f>IF('exp99'!V18&lt;&gt;"",'exp99'!V18/'rev99'!$G18,0)</f>
        <v>0</v>
      </c>
      <c r="X18" s="23">
        <f>IF('exp99'!W18&lt;&gt;"",'exp99'!W18/'rev99'!$G18,0)</f>
        <v>0</v>
      </c>
      <c r="Y18" s="23">
        <f>IF('exp99'!X18&lt;&gt;"",'exp99'!X18/'rev99'!$G18,0)</f>
        <v>0</v>
      </c>
      <c r="Z18" s="23">
        <f>IF('exp99'!Y18&lt;&gt;"",'exp99'!Y18/'rev99'!$G18,0)</f>
        <v>0</v>
      </c>
      <c r="AA18" s="23">
        <f>IF('exp99'!Z18&lt;&gt;"",'exp99'!Z18/'rev99'!$G18,0)</f>
        <v>2.8360662391427875</v>
      </c>
      <c r="AB18" s="23">
        <f>IF('exp99'!AA18&lt;&gt;"",'exp99'!AA18/'rev99'!$G18,0)</f>
        <v>135.38656140920529</v>
      </c>
      <c r="AC18" s="23">
        <f>IF('exp99'!AB18&lt;&gt;"",'exp99'!AB18/'rev99'!$G18,0)</f>
        <v>0</v>
      </c>
      <c r="AD18" s="23">
        <f>IF('exp99'!AC18&lt;&gt;"",'exp99'!AC18/'rev99'!$G18,0)</f>
        <v>261.20716373082229</v>
      </c>
      <c r="AE18" s="23">
        <f>IF('exp99'!AD18&lt;&gt;"",'exp99'!AD18/'rev99'!$G18,0)</f>
        <v>71.732689341667339</v>
      </c>
    </row>
    <row r="19" spans="1:31" x14ac:dyDescent="0.25">
      <c r="A19" s="15" t="str">
        <f>'exp99'!A19</f>
        <v>042</v>
      </c>
      <c r="B19" s="15">
        <v>3</v>
      </c>
      <c r="C19" s="16" t="str">
        <f>'exp99'!B19</f>
        <v>BOWLING GREEN IND.</v>
      </c>
      <c r="D19" s="23">
        <f>IF('exp99'!C19&lt;&gt;"",'exp99'!C19/'rev99'!$G19,0)</f>
        <v>8804.339067529243</v>
      </c>
      <c r="E19" s="23">
        <f>IF('exp99'!D19&lt;&gt;"",'exp99'!D19/'rev99'!$G19,0)</f>
        <v>7957.6081360145281</v>
      </c>
      <c r="F19" s="23">
        <f>IF('exp99'!E19&lt;&gt;"",'exp99'!E19/'rev99'!$G19,0)</f>
        <v>3578.8899359444204</v>
      </c>
      <c r="G19" s="23">
        <f>IF('exp99'!F19&lt;&gt;"",'exp99'!F19/'rev99'!$G19,0)</f>
        <v>8804.339067529243</v>
      </c>
      <c r="H19" s="23">
        <f>IF('exp99'!G19&lt;&gt;"",'exp99'!G19/'rev99'!$G19,0)</f>
        <v>0</v>
      </c>
      <c r="I19" s="23">
        <f>IF('exp99'!H19&lt;&gt;"",'exp99'!H19/'rev99'!$G19,0)</f>
        <v>3578.8899359444204</v>
      </c>
      <c r="J19" s="23">
        <f>IF('exp99'!I19&lt;&gt;"",'exp99'!I19/'rev99'!$G19,0)</f>
        <v>159.7097613053316</v>
      </c>
      <c r="K19" s="23">
        <f>IF('exp99'!J19&lt;&gt;"",'exp99'!J19/'rev99'!$G19,0)</f>
        <v>186.34294591924535</v>
      </c>
      <c r="L19" s="23">
        <f>IF('exp99'!K19&lt;&gt;"",'exp99'!K19/'rev99'!$G19,0)</f>
        <v>300.98278147805854</v>
      </c>
      <c r="M19" s="23">
        <f>IF('exp99'!L19&lt;&gt;"",'exp99'!L19/'rev99'!$G19,0)</f>
        <v>274.24685299085371</v>
      </c>
      <c r="N19" s="23">
        <f>IF('exp99'!M19&lt;&gt;"",'exp99'!M19/'rev99'!$G19,0)</f>
        <v>47.578469677172635</v>
      </c>
      <c r="O19" s="23">
        <f>IF('exp99'!N19&lt;&gt;"",'exp99'!N19/'rev99'!$G19,0)</f>
        <v>2617.8947831352175</v>
      </c>
      <c r="P19" s="23">
        <f>IF('exp99'!O19&lt;&gt;"",'exp99'!O19/'rev99'!$G19,0)</f>
        <v>152.10243474935464</v>
      </c>
      <c r="Q19" s="23">
        <f>IF('exp99'!P19&lt;&gt;"",'exp99'!P19/'rev99'!$G19,0)</f>
        <v>136.63173459957295</v>
      </c>
      <c r="R19" s="23">
        <f>IF('exp99'!Q19&lt;&gt;"",'exp99'!Q19/'rev99'!$G19,0)</f>
        <v>0</v>
      </c>
      <c r="S19" s="23">
        <f>IF('exp99'!R19&lt;&gt;"",'exp99'!R19/'rev99'!$G19,0)</f>
        <v>423.34593199273399</v>
      </c>
      <c r="T19" s="23">
        <f>IF('exp99'!S19&lt;&gt;"",'exp99'!S19/'rev99'!$G19,0)</f>
        <v>79.882504222569224</v>
      </c>
      <c r="U19" s="23">
        <f>IF('exp99'!T19&lt;&gt;"",'exp99'!T19/'rev99'!$G19,0)</f>
        <v>0</v>
      </c>
      <c r="V19" s="23">
        <f>IF('exp99'!U19&lt;&gt;"",'exp99'!U19/'rev99'!$G19,0)</f>
        <v>0</v>
      </c>
      <c r="W19" s="23">
        <f>IF('exp99'!V19&lt;&gt;"",'exp99'!V19/'rev99'!$G19,0)</f>
        <v>32.645390229134136</v>
      </c>
      <c r="X19" s="23">
        <f>IF('exp99'!W19&lt;&gt;"",'exp99'!W19/'rev99'!$G19,0)</f>
        <v>39.080094967972208</v>
      </c>
      <c r="Y19" s="23">
        <f>IF('exp99'!X19&lt;&gt;"",'exp99'!X19/'rev99'!$G19,0)</f>
        <v>0</v>
      </c>
      <c r="Z19" s="23">
        <f>IF('exp99'!Y19&lt;&gt;"",'exp99'!Y19/'rev99'!$G19,0)</f>
        <v>0</v>
      </c>
      <c r="AA19" s="23">
        <f>IF('exp99'!Z19&lt;&gt;"",'exp99'!Z19/'rev99'!$G19,0)</f>
        <v>30.5977947034641</v>
      </c>
      <c r="AB19" s="23">
        <f>IF('exp99'!AA19&lt;&gt;"",'exp99'!AA19/'rev99'!$G19,0)</f>
        <v>6.785142929985021</v>
      </c>
      <c r="AC19" s="23">
        <f>IF('exp99'!AB19&lt;&gt;"",'exp99'!AB19/'rev99'!$G19,0)</f>
        <v>0</v>
      </c>
      <c r="AD19" s="23">
        <f>IF('exp99'!AC19&lt;&gt;"",'exp99'!AC19/'rev99'!$G19,0)</f>
        <v>249.44081392013766</v>
      </c>
      <c r="AE19" s="23">
        <f>IF('exp99'!AD19&lt;&gt;"",'exp99'!AD19/'rev99'!$G19,0)</f>
        <v>488.18169476401414</v>
      </c>
    </row>
    <row r="20" spans="1:31" x14ac:dyDescent="0.25">
      <c r="A20" s="15" t="str">
        <f>'exp99'!A20</f>
        <v>045</v>
      </c>
      <c r="B20" s="15">
        <v>44</v>
      </c>
      <c r="C20" s="16" t="str">
        <f>'exp99'!B20</f>
        <v>BOYD CO.</v>
      </c>
      <c r="D20" s="23">
        <f>IF('exp99'!C20&lt;&gt;"",'exp99'!C20/'rev99'!$G20,0)</f>
        <v>7079.8115304309895</v>
      </c>
      <c r="E20" s="23">
        <f>IF('exp99'!D20&lt;&gt;"",'exp99'!D20/'rev99'!$G20,0)</f>
        <v>6204.8786344230102</v>
      </c>
      <c r="F20" s="23">
        <f>IF('exp99'!E20&lt;&gt;"",'exp99'!E20/'rev99'!$G20,0)</f>
        <v>3791.6338870017753</v>
      </c>
      <c r="G20" s="23">
        <f>IF('exp99'!F20&lt;&gt;"",'exp99'!F20/'rev99'!$G20,0)</f>
        <v>7079.8115304309895</v>
      </c>
      <c r="H20" s="23">
        <f>IF('exp99'!G20&lt;&gt;"",'exp99'!G20/'rev99'!$G20,0)</f>
        <v>-46.962376515316777</v>
      </c>
      <c r="I20" s="23">
        <f>IF('exp99'!H20&lt;&gt;"",'exp99'!H20/'rev99'!$G20,0)</f>
        <v>3838.5962635170922</v>
      </c>
      <c r="J20" s="23">
        <f>IF('exp99'!I20&lt;&gt;"",'exp99'!I20/'rev99'!$G20,0)</f>
        <v>209.61697154788246</v>
      </c>
      <c r="K20" s="23">
        <f>IF('exp99'!J20&lt;&gt;"",'exp99'!J20/'rev99'!$G20,0)</f>
        <v>257.07338340241205</v>
      </c>
      <c r="L20" s="23">
        <f>IF('exp99'!K20&lt;&gt;"",'exp99'!K20/'rev99'!$G20,0)</f>
        <v>178.05572002867027</v>
      </c>
      <c r="M20" s="23">
        <f>IF('exp99'!L20&lt;&gt;"",'exp99'!L20/'rev99'!$G20,0)</f>
        <v>317.30086634049053</v>
      </c>
      <c r="N20" s="23">
        <f>IF('exp99'!M20&lt;&gt;"",'exp99'!M20/'rev99'!$G20,0)</f>
        <v>73.58037022032471</v>
      </c>
      <c r="O20" s="23">
        <f>IF('exp99'!N20&lt;&gt;"",'exp99'!N20/'rev99'!$G20,0)</f>
        <v>549.41363707189373</v>
      </c>
      <c r="P20" s="23">
        <f>IF('exp99'!O20&lt;&gt;"",'exp99'!O20/'rev99'!$G20,0)</f>
        <v>344.20231543519589</v>
      </c>
      <c r="Q20" s="23">
        <f>IF('exp99'!P20&lt;&gt;"",'exp99'!P20/'rev99'!$G20,0)</f>
        <v>5.1922278662470003</v>
      </c>
      <c r="R20" s="23">
        <f>IF('exp99'!Q20&lt;&gt;"",'exp99'!Q20/'rev99'!$G20,0)</f>
        <v>0</v>
      </c>
      <c r="S20" s="23">
        <f>IF('exp99'!R20&lt;&gt;"",'exp99'!R20/'rev99'!$G20,0)</f>
        <v>337.37114275920095</v>
      </c>
      <c r="T20" s="23">
        <f>IF('exp99'!S20&lt;&gt;"",'exp99'!S20/'rev99'!$G20,0)</f>
        <v>141.43811274891706</v>
      </c>
      <c r="U20" s="23">
        <f>IF('exp99'!T20&lt;&gt;"",'exp99'!T20/'rev99'!$G20,0)</f>
        <v>0</v>
      </c>
      <c r="V20" s="23">
        <f>IF('exp99'!U20&lt;&gt;"",'exp99'!U20/'rev99'!$G20,0)</f>
        <v>0</v>
      </c>
      <c r="W20" s="23">
        <f>IF('exp99'!V20&lt;&gt;"",'exp99'!V20/'rev99'!$G20,0)</f>
        <v>3.8954158745987719</v>
      </c>
      <c r="X20" s="23">
        <f>IF('exp99'!W20&lt;&gt;"",'exp99'!W20/'rev99'!$G20,0)</f>
        <v>0</v>
      </c>
      <c r="Y20" s="23">
        <f>IF('exp99'!X20&lt;&gt;"",'exp99'!X20/'rev99'!$G20,0)</f>
        <v>0</v>
      </c>
      <c r="Z20" s="23">
        <f>IF('exp99'!Y20&lt;&gt;"",'exp99'!Y20/'rev99'!$G20,0)</f>
        <v>0</v>
      </c>
      <c r="AA20" s="23">
        <f>IF('exp99'!Z20&lt;&gt;"",'exp99'!Z20/'rev99'!$G20,0)</f>
        <v>0</v>
      </c>
      <c r="AB20" s="23">
        <f>IF('exp99'!AA20&lt;&gt;"",'exp99'!AA20/'rev99'!$G20,0)</f>
        <v>0</v>
      </c>
      <c r="AC20" s="23">
        <f>IF('exp99'!AB20&lt;&gt;"",'exp99'!AB20/'rev99'!$G20,0)</f>
        <v>0</v>
      </c>
      <c r="AD20" s="23">
        <f>IF('exp99'!AC20&lt;&gt;"",'exp99'!AC20/'rev99'!$G20,0)</f>
        <v>420.64778584561685</v>
      </c>
      <c r="AE20" s="23">
        <f>IF('exp99'!AD20&lt;&gt;"",'exp99'!AD20/'rev99'!$G20,0)</f>
        <v>450.38969428776215</v>
      </c>
    </row>
    <row r="21" spans="1:31" x14ac:dyDescent="0.25">
      <c r="A21" s="15" t="str">
        <f>'exp99'!A21</f>
        <v>051</v>
      </c>
      <c r="B21" s="15">
        <v>95</v>
      </c>
      <c r="C21" s="16" t="str">
        <f>'exp99'!B21</f>
        <v>BOYLE CO.</v>
      </c>
      <c r="D21" s="23">
        <f>IF('exp99'!C21&lt;&gt;"",'exp99'!C21/'rev99'!$G21,0)</f>
        <v>6075.9054099297728</v>
      </c>
      <c r="E21" s="23">
        <f>IF('exp99'!D21&lt;&gt;"",'exp99'!D21/'rev99'!$G21,0)</f>
        <v>5712.5914094398167</v>
      </c>
      <c r="F21" s="23">
        <f>IF('exp99'!E21&lt;&gt;"",'exp99'!E21/'rev99'!$G21,0)</f>
        <v>3282.5160705536496</v>
      </c>
      <c r="G21" s="23">
        <f>IF('exp99'!F21&lt;&gt;"",'exp99'!F21/'rev99'!$G21,0)</f>
        <v>6075.9054099297728</v>
      </c>
      <c r="H21" s="23">
        <f>IF('exp99'!G21&lt;&gt;"",'exp99'!G21/'rev99'!$G21,0)</f>
        <v>0</v>
      </c>
      <c r="I21" s="23">
        <f>IF('exp99'!H21&lt;&gt;"",'exp99'!H21/'rev99'!$G21,0)</f>
        <v>3282.5160705536496</v>
      </c>
      <c r="J21" s="23">
        <f>IF('exp99'!I21&lt;&gt;"",'exp99'!I21/'rev99'!$G21,0)</f>
        <v>245.05656132614735</v>
      </c>
      <c r="K21" s="23">
        <f>IF('exp99'!J21&lt;&gt;"",'exp99'!J21/'rev99'!$G21,0)</f>
        <v>699.39002123142257</v>
      </c>
      <c r="L21" s="23">
        <f>IF('exp99'!K21&lt;&gt;"",'exp99'!K21/'rev99'!$G21,0)</f>
        <v>117.32022701290218</v>
      </c>
      <c r="M21" s="23">
        <f>IF('exp99'!L21&lt;&gt;"",'exp99'!L21/'rev99'!$G21,0)</f>
        <v>223.62050873754697</v>
      </c>
      <c r="N21" s="23">
        <f>IF('exp99'!M21&lt;&gt;"",'exp99'!M21/'rev99'!$G21,0)</f>
        <v>54.443589743589747</v>
      </c>
      <c r="O21" s="23">
        <f>IF('exp99'!N21&lt;&gt;"",'exp99'!N21/'rev99'!$G21,0)</f>
        <v>371.45033072023523</v>
      </c>
      <c r="P21" s="23">
        <f>IF('exp99'!O21&lt;&gt;"",'exp99'!O21/'rev99'!$G21,0)</f>
        <v>320.06447003103057</v>
      </c>
      <c r="Q21" s="23">
        <f>IF('exp99'!P21&lt;&gt;"",'exp99'!P21/'rev99'!$G21,0)</f>
        <v>59.780401763841262</v>
      </c>
      <c r="R21" s="23">
        <f>IF('exp99'!Q21&lt;&gt;"",'exp99'!Q21/'rev99'!$G21,0)</f>
        <v>0</v>
      </c>
      <c r="S21" s="23">
        <f>IF('exp99'!R21&lt;&gt;"",'exp99'!R21/'rev99'!$G21,0)</f>
        <v>252.01689122978934</v>
      </c>
      <c r="T21" s="23">
        <f>IF('exp99'!S21&lt;&gt;"",'exp99'!S21/'rev99'!$G21,0)</f>
        <v>86.932337089661928</v>
      </c>
      <c r="U21" s="23">
        <f>IF('exp99'!T21&lt;&gt;"",'exp99'!T21/'rev99'!$G21,0)</f>
        <v>0</v>
      </c>
      <c r="V21" s="23">
        <f>IF('exp99'!U21&lt;&gt;"",'exp99'!U21/'rev99'!$G21,0)</f>
        <v>0</v>
      </c>
      <c r="W21" s="23">
        <f>IF('exp99'!V21&lt;&gt;"",'exp99'!V21/'rev99'!$G21,0)</f>
        <v>0</v>
      </c>
      <c r="X21" s="23">
        <f>IF('exp99'!W21&lt;&gt;"",'exp99'!W21/'rev99'!$G21,0)</f>
        <v>0</v>
      </c>
      <c r="Y21" s="23">
        <f>IF('exp99'!X21&lt;&gt;"",'exp99'!X21/'rev99'!$G21,0)</f>
        <v>0</v>
      </c>
      <c r="Z21" s="23">
        <f>IF('exp99'!Y21&lt;&gt;"",'exp99'!Y21/'rev99'!$G21,0)</f>
        <v>4.6091744243018136</v>
      </c>
      <c r="AA21" s="23">
        <f>IF('exp99'!Z21&lt;&gt;"",'exp99'!Z21/'rev99'!$G21,0)</f>
        <v>0</v>
      </c>
      <c r="AB21" s="23">
        <f>IF('exp99'!AA21&lt;&gt;"",'exp99'!AA21/'rev99'!$G21,0)</f>
        <v>25.560591213457457</v>
      </c>
      <c r="AC21" s="23">
        <f>IF('exp99'!AB21&lt;&gt;"",'exp99'!AB21/'rev99'!$G21,0)</f>
        <v>0</v>
      </c>
      <c r="AD21" s="23">
        <f>IF('exp99'!AC21&lt;&gt;"",'exp99'!AC21/'rev99'!$G21,0)</f>
        <v>247.81546627470198</v>
      </c>
      <c r="AE21" s="23">
        <f>IF('exp99'!AD21&lt;&gt;"",'exp99'!AD21/'rev99'!$G21,0)</f>
        <v>85.328768577494699</v>
      </c>
    </row>
    <row r="22" spans="1:31" x14ac:dyDescent="0.25">
      <c r="A22" s="15" t="str">
        <f>'exp99'!A22</f>
        <v>055</v>
      </c>
      <c r="B22" s="15">
        <v>155</v>
      </c>
      <c r="C22" s="16" t="str">
        <f>'exp99'!B22</f>
        <v>BRACKEN CO.</v>
      </c>
      <c r="D22" s="23">
        <f>IF('exp99'!C22&lt;&gt;"",'exp99'!C22/'rev99'!$G22,0)</f>
        <v>6117.6932056882615</v>
      </c>
      <c r="E22" s="23">
        <f>IF('exp99'!D22&lt;&gt;"",'exp99'!D22/'rev99'!$G22,0)</f>
        <v>5179.391523375778</v>
      </c>
      <c r="F22" s="23">
        <f>IF('exp99'!E22&lt;&gt;"",'exp99'!E22/'rev99'!$G22,0)</f>
        <v>3223.6668370666421</v>
      </c>
      <c r="G22" s="23">
        <f>IF('exp99'!F22&lt;&gt;"",'exp99'!F22/'rev99'!$G22,0)</f>
        <v>6117.6932056882615</v>
      </c>
      <c r="H22" s="23">
        <f>IF('exp99'!G22&lt;&gt;"",'exp99'!G22/'rev99'!$G22,0)</f>
        <v>-10.593735477274839</v>
      </c>
      <c r="I22" s="23">
        <f>IF('exp99'!H22&lt;&gt;"",'exp99'!H22/'rev99'!$G22,0)</f>
        <v>3234.2605725439166</v>
      </c>
      <c r="J22" s="23">
        <f>IF('exp99'!I22&lt;&gt;"",'exp99'!I22/'rev99'!$G22,0)</f>
        <v>143.72899897760013</v>
      </c>
      <c r="K22" s="23">
        <f>IF('exp99'!J22&lt;&gt;"",'exp99'!J22/'rev99'!$G22,0)</f>
        <v>183.91681383028163</v>
      </c>
      <c r="L22" s="23">
        <f>IF('exp99'!K22&lt;&gt;"",'exp99'!K22/'rev99'!$G22,0)</f>
        <v>286.39975834185333</v>
      </c>
      <c r="M22" s="23">
        <f>IF('exp99'!L22&lt;&gt;"",'exp99'!L22/'rev99'!$G22,0)</f>
        <v>254.20273259596613</v>
      </c>
      <c r="N22" s="23">
        <f>IF('exp99'!M22&lt;&gt;"",'exp99'!M22/'rev99'!$G22,0)</f>
        <v>5.7534808067664276</v>
      </c>
      <c r="O22" s="23">
        <f>IF('exp99'!N22&lt;&gt;"",'exp99'!N22/'rev99'!$G22,0)</f>
        <v>386.19616135328562</v>
      </c>
      <c r="P22" s="23">
        <f>IF('exp99'!O22&lt;&gt;"",'exp99'!O22/'rev99'!$G22,0)</f>
        <v>308.05112928710844</v>
      </c>
      <c r="Q22" s="23">
        <f>IF('exp99'!P22&lt;&gt;"",'exp99'!P22/'rev99'!$G22,0)</f>
        <v>0</v>
      </c>
      <c r="R22" s="23">
        <f>IF('exp99'!Q22&lt;&gt;"",'exp99'!Q22/'rev99'!$G22,0)</f>
        <v>0</v>
      </c>
      <c r="S22" s="23">
        <f>IF('exp99'!R22&lt;&gt;"",'exp99'!R22/'rev99'!$G22,0)</f>
        <v>303.82471419276885</v>
      </c>
      <c r="T22" s="23">
        <f>IF('exp99'!S22&lt;&gt;"",'exp99'!S22/'rev99'!$G22,0)</f>
        <v>83.650896923505897</v>
      </c>
      <c r="U22" s="23">
        <f>IF('exp99'!T22&lt;&gt;"",'exp99'!T22/'rev99'!$G22,0)</f>
        <v>0</v>
      </c>
      <c r="V22" s="23">
        <f>IF('exp99'!U22&lt;&gt;"",'exp99'!U22/'rev99'!$G22,0)</f>
        <v>0</v>
      </c>
      <c r="W22" s="23">
        <f>IF('exp99'!V22&lt;&gt;"",'exp99'!V22/'rev99'!$G22,0)</f>
        <v>0</v>
      </c>
      <c r="X22" s="23">
        <f>IF('exp99'!W22&lt;&gt;"",'exp99'!W22/'rev99'!$G22,0)</f>
        <v>0</v>
      </c>
      <c r="Y22" s="23">
        <f>IF('exp99'!X22&lt;&gt;"",'exp99'!X22/'rev99'!$G22,0)</f>
        <v>0</v>
      </c>
      <c r="Z22" s="23">
        <f>IF('exp99'!Y22&lt;&gt;"",'exp99'!Y22/'rev99'!$G22,0)</f>
        <v>0</v>
      </c>
      <c r="AA22" s="23">
        <f>IF('exp99'!Z22&lt;&gt;"",'exp99'!Z22/'rev99'!$G22,0)</f>
        <v>230.548824240171</v>
      </c>
      <c r="AB22" s="23">
        <f>IF('exp99'!AA22&lt;&gt;"",'exp99'!AA22/'rev99'!$G22,0)</f>
        <v>0</v>
      </c>
      <c r="AC22" s="23">
        <f>IF('exp99'!AB22&lt;&gt;"",'exp99'!AB22/'rev99'!$G22,0)</f>
        <v>0</v>
      </c>
      <c r="AD22" s="23">
        <f>IF('exp99'!AC22&lt;&gt;"",'exp99'!AC22/'rev99'!$G22,0)</f>
        <v>532.83976205967099</v>
      </c>
      <c r="AE22" s="23">
        <f>IF('exp99'!AD22&lt;&gt;"",'exp99'!AD22/'rev99'!$G22,0)</f>
        <v>174.91309601264055</v>
      </c>
    </row>
    <row r="23" spans="1:31" x14ac:dyDescent="0.25">
      <c r="A23" s="15" t="str">
        <f>'exp99'!A23</f>
        <v>061</v>
      </c>
      <c r="B23" s="15">
        <v>16</v>
      </c>
      <c r="C23" s="16" t="str">
        <f>'exp99'!B23</f>
        <v>BREATHITT CO.</v>
      </c>
      <c r="D23" s="23">
        <f>IF('exp99'!C23&lt;&gt;"",'exp99'!C23/'rev99'!$G23,0)</f>
        <v>7503.3777875638507</v>
      </c>
      <c r="E23" s="23">
        <f>IF('exp99'!D23&lt;&gt;"",'exp99'!D23/'rev99'!$G23,0)</f>
        <v>6962.0366126475246</v>
      </c>
      <c r="F23" s="23">
        <f>IF('exp99'!E23&lt;&gt;"",'exp99'!E23/'rev99'!$G23,0)</f>
        <v>3781.6818257882683</v>
      </c>
      <c r="G23" s="23">
        <f>IF('exp99'!F23&lt;&gt;"",'exp99'!F23/'rev99'!$G23,0)</f>
        <v>7503.3777875638507</v>
      </c>
      <c r="H23" s="23">
        <f>IF('exp99'!G23&lt;&gt;"",'exp99'!G23/'rev99'!$G23,0)</f>
        <v>0</v>
      </c>
      <c r="I23" s="23">
        <f>IF('exp99'!H23&lt;&gt;"",'exp99'!H23/'rev99'!$G23,0)</f>
        <v>3781.6818257882683</v>
      </c>
      <c r="J23" s="23">
        <f>IF('exp99'!I23&lt;&gt;"",'exp99'!I23/'rev99'!$G23,0)</f>
        <v>314.47705654394923</v>
      </c>
      <c r="K23" s="23">
        <f>IF('exp99'!J23&lt;&gt;"",'exp99'!J23/'rev99'!$G23,0)</f>
        <v>395.91033556455869</v>
      </c>
      <c r="L23" s="23">
        <f>IF('exp99'!K23&lt;&gt;"",'exp99'!K23/'rev99'!$G23,0)</f>
        <v>328.16734630967056</v>
      </c>
      <c r="M23" s="23">
        <f>IF('exp99'!L23&lt;&gt;"",'exp99'!L23/'rev99'!$G23,0)</f>
        <v>235.3516778227937</v>
      </c>
      <c r="N23" s="23">
        <f>IF('exp99'!M23&lt;&gt;"",'exp99'!M23/'rev99'!$G23,0)</f>
        <v>55.229918971287653</v>
      </c>
      <c r="O23" s="23">
        <f>IF('exp99'!N23&lt;&gt;"",'exp99'!N23/'rev99'!$G23,0)</f>
        <v>568.92800775057242</v>
      </c>
      <c r="P23" s="23">
        <f>IF('exp99'!O23&lt;&gt;"",'exp99'!O23/'rev99'!$G23,0)</f>
        <v>581.32459045270377</v>
      </c>
      <c r="Q23" s="23">
        <f>IF('exp99'!P23&lt;&gt;"",'exp99'!P23/'rev99'!$G23,0)</f>
        <v>65.178285185837581</v>
      </c>
      <c r="R23" s="23">
        <f>IF('exp99'!Q23&lt;&gt;"",'exp99'!Q23/'rev99'!$G23,0)</f>
        <v>0</v>
      </c>
      <c r="S23" s="23">
        <f>IF('exp99'!R23&lt;&gt;"",'exp99'!R23/'rev99'!$G23,0)</f>
        <v>506.75462832481935</v>
      </c>
      <c r="T23" s="23">
        <f>IF('exp99'!S23&lt;&gt;"",'exp99'!S23/'rev99'!$G23,0)</f>
        <v>129.03293993306323</v>
      </c>
      <c r="U23" s="23">
        <f>IF('exp99'!T23&lt;&gt;"",'exp99'!T23/'rev99'!$G23,0)</f>
        <v>0</v>
      </c>
      <c r="V23" s="23">
        <f>IF('exp99'!U23&lt;&gt;"",'exp99'!U23/'rev99'!$G23,0)</f>
        <v>0</v>
      </c>
      <c r="W23" s="23">
        <f>IF('exp99'!V23&lt;&gt;"",'exp99'!V23/'rev99'!$G23,0)</f>
        <v>0</v>
      </c>
      <c r="X23" s="23">
        <f>IF('exp99'!W23&lt;&gt;"",'exp99'!W23/'rev99'!$G23,0)</f>
        <v>0</v>
      </c>
      <c r="Y23" s="23">
        <f>IF('exp99'!X23&lt;&gt;"",'exp99'!X23/'rev99'!$G23,0)</f>
        <v>0</v>
      </c>
      <c r="Z23" s="23">
        <f>IF('exp99'!Y23&lt;&gt;"",'exp99'!Y23/'rev99'!$G23,0)</f>
        <v>15.949740179672361</v>
      </c>
      <c r="AA23" s="23">
        <f>IF('exp99'!Z23&lt;&gt;"",'exp99'!Z23/'rev99'!$G23,0)</f>
        <v>0</v>
      </c>
      <c r="AB23" s="23">
        <f>IF('exp99'!AA23&lt;&gt;"",'exp99'!AA23/'rev99'!$G23,0)</f>
        <v>0</v>
      </c>
      <c r="AC23" s="23">
        <f>IF('exp99'!AB23&lt;&gt;"",'exp99'!AB23/'rev99'!$G23,0)</f>
        <v>0</v>
      </c>
      <c r="AD23" s="23">
        <f>IF('exp99'!AC23&lt;&gt;"",'exp99'!AC23/'rev99'!$G23,0)</f>
        <v>276.29882860665845</v>
      </c>
      <c r="AE23" s="23">
        <f>IF('exp99'!AD23&lt;&gt;"",'exp99'!AD23/'rev99'!$G23,0)</f>
        <v>249.09260612999822</v>
      </c>
    </row>
    <row r="24" spans="1:31" x14ac:dyDescent="0.25">
      <c r="A24" s="15" t="str">
        <f>'exp99'!A24</f>
        <v>065</v>
      </c>
      <c r="B24" s="15">
        <v>100</v>
      </c>
      <c r="C24" s="16" t="str">
        <f>'exp99'!B24</f>
        <v>BRECKINRIDGE CO.</v>
      </c>
      <c r="D24" s="23">
        <f>IF('exp99'!C24&lt;&gt;"",'exp99'!C24/'rev99'!$G24,0)</f>
        <v>6150.6449343303238</v>
      </c>
      <c r="E24" s="23">
        <f>IF('exp99'!D24&lt;&gt;"",'exp99'!D24/'rev99'!$G24,0)</f>
        <v>5726.8550850412612</v>
      </c>
      <c r="F24" s="23">
        <f>IF('exp99'!E24&lt;&gt;"",'exp99'!E24/'rev99'!$G24,0)</f>
        <v>3145.256627019488</v>
      </c>
      <c r="G24" s="23">
        <f>IF('exp99'!F24&lt;&gt;"",'exp99'!F24/'rev99'!$G24,0)</f>
        <v>6150.6449343303238</v>
      </c>
      <c r="H24" s="23">
        <f>IF('exp99'!G24&lt;&gt;"",'exp99'!G24/'rev99'!$G24,0)</f>
        <v>0</v>
      </c>
      <c r="I24" s="23">
        <f>IF('exp99'!H24&lt;&gt;"",'exp99'!H24/'rev99'!$G24,0)</f>
        <v>3145.256627019488</v>
      </c>
      <c r="J24" s="23">
        <f>IF('exp99'!I24&lt;&gt;"",'exp99'!I24/'rev99'!$G24,0)</f>
        <v>140.471198326295</v>
      </c>
      <c r="K24" s="23">
        <f>IF('exp99'!J24&lt;&gt;"",'exp99'!J24/'rev99'!$G24,0)</f>
        <v>143.07620394405487</v>
      </c>
      <c r="L24" s="23">
        <f>IF('exp99'!K24&lt;&gt;"",'exp99'!K24/'rev99'!$G24,0)</f>
        <v>318.93357870675294</v>
      </c>
      <c r="M24" s="23">
        <f>IF('exp99'!L24&lt;&gt;"",'exp99'!L24/'rev99'!$G24,0)</f>
        <v>261.11173143233503</v>
      </c>
      <c r="N24" s="23">
        <f>IF('exp99'!M24&lt;&gt;"",'exp99'!M24/'rev99'!$G24,0)</f>
        <v>5.4066560768664527</v>
      </c>
      <c r="O24" s="23">
        <f>IF('exp99'!N24&lt;&gt;"",'exp99'!N24/'rev99'!$G24,0)</f>
        <v>695.85228390996087</v>
      </c>
      <c r="P24" s="23">
        <f>IF('exp99'!O24&lt;&gt;"",'exp99'!O24/'rev99'!$G24,0)</f>
        <v>407.98403781333548</v>
      </c>
      <c r="Q24" s="23">
        <f>IF('exp99'!P24&lt;&gt;"",'exp99'!P24/'rev99'!$G24,0)</f>
        <v>60.374828561466046</v>
      </c>
      <c r="R24" s="23">
        <f>IF('exp99'!Q24&lt;&gt;"",'exp99'!Q24/'rev99'!$G24,0)</f>
        <v>0</v>
      </c>
      <c r="S24" s="23">
        <f>IF('exp99'!R24&lt;&gt;"",'exp99'!R24/'rev99'!$G24,0)</f>
        <v>401.81767076052847</v>
      </c>
      <c r="T24" s="23">
        <f>IF('exp99'!S24&lt;&gt;"",'exp99'!S24/'rev99'!$G24,0)</f>
        <v>146.57026849017862</v>
      </c>
      <c r="U24" s="23">
        <f>IF('exp99'!T24&lt;&gt;"",'exp99'!T24/'rev99'!$G24,0)</f>
        <v>0</v>
      </c>
      <c r="V24" s="23">
        <f>IF('exp99'!U24&lt;&gt;"",'exp99'!U24/'rev99'!$G24,0)</f>
        <v>0</v>
      </c>
      <c r="W24" s="23">
        <f>IF('exp99'!V24&lt;&gt;"",'exp99'!V24/'rev99'!$G24,0)</f>
        <v>0</v>
      </c>
      <c r="X24" s="23">
        <f>IF('exp99'!W24&lt;&gt;"",'exp99'!W24/'rev99'!$G24,0)</f>
        <v>136.43640308395646</v>
      </c>
      <c r="Y24" s="23">
        <f>IF('exp99'!X24&lt;&gt;"",'exp99'!X24/'rev99'!$G24,0)</f>
        <v>0</v>
      </c>
      <c r="Z24" s="23">
        <f>IF('exp99'!Y24&lt;&gt;"",'exp99'!Y24/'rev99'!$G24,0)</f>
        <v>0</v>
      </c>
      <c r="AA24" s="23">
        <f>IF('exp99'!Z24&lt;&gt;"",'exp99'!Z24/'rev99'!$G24,0)</f>
        <v>71.173596528611839</v>
      </c>
      <c r="AB24" s="23">
        <f>IF('exp99'!AA24&lt;&gt;"",'exp99'!AA24/'rev99'!$G24,0)</f>
        <v>0</v>
      </c>
      <c r="AC24" s="23">
        <f>IF('exp99'!AB24&lt;&gt;"",'exp99'!AB24/'rev99'!$G24,0)</f>
        <v>0</v>
      </c>
      <c r="AD24" s="23">
        <f>IF('exp99'!AC24&lt;&gt;"",'exp99'!AC24/'rev99'!$G24,0)</f>
        <v>216.17984967649454</v>
      </c>
      <c r="AE24" s="23">
        <f>IF('exp99'!AD24&lt;&gt;"",'exp99'!AD24/'rev99'!$G24,0)</f>
        <v>0</v>
      </c>
    </row>
    <row r="25" spans="1:31" x14ac:dyDescent="0.25">
      <c r="A25" s="15" t="str">
        <f>'exp99'!A25</f>
        <v>071</v>
      </c>
      <c r="B25" s="15">
        <v>122</v>
      </c>
      <c r="C25" s="16" t="str">
        <f>'exp99'!B25</f>
        <v>BULLITT CO.</v>
      </c>
      <c r="D25" s="23">
        <f>IF('exp99'!C25&lt;&gt;"",'exp99'!C25/'rev99'!$G25,0)</f>
        <v>5805.7234200822304</v>
      </c>
      <c r="E25" s="23">
        <f>IF('exp99'!D25&lt;&gt;"",'exp99'!D25/'rev99'!$G25,0)</f>
        <v>5477.1396537108449</v>
      </c>
      <c r="F25" s="23">
        <f>IF('exp99'!E25&lt;&gt;"",'exp99'!E25/'rev99'!$G25,0)</f>
        <v>3137.9651210104685</v>
      </c>
      <c r="G25" s="23">
        <f>IF('exp99'!F25&lt;&gt;"",'exp99'!F25/'rev99'!$G25,0)</f>
        <v>5805.7234200822304</v>
      </c>
      <c r="H25" s="23">
        <f>IF('exp99'!G25&lt;&gt;"",'exp99'!G25/'rev99'!$G25,0)</f>
        <v>-8.3156338744542868</v>
      </c>
      <c r="I25" s="23">
        <f>IF('exp99'!H25&lt;&gt;"",'exp99'!H25/'rev99'!$G25,0)</f>
        <v>3146.2807548849228</v>
      </c>
      <c r="J25" s="23">
        <f>IF('exp99'!I25&lt;&gt;"",'exp99'!I25/'rev99'!$G25,0)</f>
        <v>199.25589581655575</v>
      </c>
      <c r="K25" s="23">
        <f>IF('exp99'!J25&lt;&gt;"",'exp99'!J25/'rev99'!$G25,0)</f>
        <v>186.39725024371634</v>
      </c>
      <c r="L25" s="23">
        <f>IF('exp99'!K25&lt;&gt;"",'exp99'!K25/'rev99'!$G25,0)</f>
        <v>62.502468952655448</v>
      </c>
      <c r="M25" s="23">
        <f>IF('exp99'!L25&lt;&gt;"",'exp99'!L25/'rev99'!$G25,0)</f>
        <v>318.26624422498196</v>
      </c>
      <c r="N25" s="23">
        <f>IF('exp99'!M25&lt;&gt;"",'exp99'!M25/'rev99'!$G25,0)</f>
        <v>83.778300767176688</v>
      </c>
      <c r="O25" s="23">
        <f>IF('exp99'!N25&lt;&gt;"",'exp99'!N25/'rev99'!$G25,0)</f>
        <v>721.35047471707696</v>
      </c>
      <c r="P25" s="23">
        <f>IF('exp99'!O25&lt;&gt;"",'exp99'!O25/'rev99'!$G25,0)</f>
        <v>363.59858008731402</v>
      </c>
      <c r="Q25" s="23">
        <f>IF('exp99'!P25&lt;&gt;"",'exp99'!P25/'rev99'!$G25,0)</f>
        <v>73.443655957275453</v>
      </c>
      <c r="R25" s="23">
        <f>IF('exp99'!Q25&lt;&gt;"",'exp99'!Q25/'rev99'!$G25,0)</f>
        <v>0</v>
      </c>
      <c r="S25" s="23">
        <f>IF('exp99'!R25&lt;&gt;"",'exp99'!R25/'rev99'!$G25,0)</f>
        <v>295.43652142584665</v>
      </c>
      <c r="T25" s="23">
        <f>IF('exp99'!S25&lt;&gt;"",'exp99'!S25/'rev99'!$G25,0)</f>
        <v>35.145140507777725</v>
      </c>
      <c r="U25" s="23">
        <f>IF('exp99'!T25&lt;&gt;"",'exp99'!T25/'rev99'!$G25,0)</f>
        <v>0</v>
      </c>
      <c r="V25" s="23">
        <f>IF('exp99'!U25&lt;&gt;"",'exp99'!U25/'rev99'!$G25,0)</f>
        <v>0</v>
      </c>
      <c r="W25" s="23">
        <f>IF('exp99'!V25&lt;&gt;"",'exp99'!V25/'rev99'!$G25,0)</f>
        <v>0</v>
      </c>
      <c r="X25" s="23">
        <f>IF('exp99'!W25&lt;&gt;"",'exp99'!W25/'rev99'!$G25,0)</f>
        <v>0</v>
      </c>
      <c r="Y25" s="23">
        <f>IF('exp99'!X25&lt;&gt;"",'exp99'!X25/'rev99'!$G25,0)</f>
        <v>0</v>
      </c>
      <c r="Z25" s="23">
        <f>IF('exp99'!Y25&lt;&gt;"",'exp99'!Y25/'rev99'!$G25,0)</f>
        <v>58.733104098673337</v>
      </c>
      <c r="AA25" s="23">
        <f>IF('exp99'!Z25&lt;&gt;"",'exp99'!Z25/'rev99'!$G25,0)</f>
        <v>0</v>
      </c>
      <c r="AB25" s="23">
        <f>IF('exp99'!AA25&lt;&gt;"",'exp99'!AA25/'rev99'!$G25,0)</f>
        <v>0</v>
      </c>
      <c r="AC25" s="23">
        <f>IF('exp99'!AB25&lt;&gt;"",'exp99'!AB25/'rev99'!$G25,0)</f>
        <v>0</v>
      </c>
      <c r="AD25" s="23">
        <f>IF('exp99'!AC25&lt;&gt;"",'exp99'!AC25/'rev99'!$G25,0)</f>
        <v>217.98517250879496</v>
      </c>
      <c r="AE25" s="23">
        <f>IF('exp99'!AD25&lt;&gt;"",'exp99'!AD25/'rev99'!$G25,0)</f>
        <v>51.865489763913018</v>
      </c>
    </row>
    <row r="26" spans="1:31" x14ac:dyDescent="0.25">
      <c r="A26" s="15" t="str">
        <f>'exp99'!A26</f>
        <v>072</v>
      </c>
      <c r="B26" s="15">
        <v>174</v>
      </c>
      <c r="C26" s="16" t="str">
        <f>'exp99'!B26</f>
        <v>BURGIN IND.</v>
      </c>
      <c r="D26" s="23">
        <f>IF('exp99'!C26&lt;&gt;"",'exp99'!C26/'rev99'!$G26,0)</f>
        <v>5143.7897988505747</v>
      </c>
      <c r="E26" s="23">
        <f>IF('exp99'!D26&lt;&gt;"",'exp99'!D26/'rev99'!$G26,0)</f>
        <v>4829.6864367816097</v>
      </c>
      <c r="F26" s="23">
        <f>IF('exp99'!E26&lt;&gt;"",'exp99'!E26/'rev99'!$G26,0)</f>
        <v>2947.5989080459772</v>
      </c>
      <c r="G26" s="23">
        <f>IF('exp99'!F26&lt;&gt;"",'exp99'!F26/'rev99'!$G26,0)</f>
        <v>5143.7897988505747</v>
      </c>
      <c r="H26" s="23">
        <f>IF('exp99'!G26&lt;&gt;"",'exp99'!G26/'rev99'!$G26,0)</f>
        <v>-6.0308045977011489</v>
      </c>
      <c r="I26" s="23">
        <f>IF('exp99'!H26&lt;&gt;"",'exp99'!H26/'rev99'!$G26,0)</f>
        <v>2953.629712643678</v>
      </c>
      <c r="J26" s="23">
        <f>IF('exp99'!I26&lt;&gt;"",'exp99'!I26/'rev99'!$G26,0)</f>
        <v>147.70818965517242</v>
      </c>
      <c r="K26" s="23">
        <f>IF('exp99'!J26&lt;&gt;"",'exp99'!J26/'rev99'!$G26,0)</f>
        <v>82.104396551724136</v>
      </c>
      <c r="L26" s="23">
        <f>IF('exp99'!K26&lt;&gt;"",'exp99'!K26/'rev99'!$G26,0)</f>
        <v>461.78640804597705</v>
      </c>
      <c r="M26" s="23">
        <f>IF('exp99'!L26&lt;&gt;"",'exp99'!L26/'rev99'!$G26,0)</f>
        <v>322.39425287356323</v>
      </c>
      <c r="N26" s="23">
        <f>IF('exp99'!M26&lt;&gt;"",'exp99'!M26/'rev99'!$G26,0)</f>
        <v>0</v>
      </c>
      <c r="O26" s="23">
        <f>IF('exp99'!N26&lt;&gt;"",'exp99'!N26/'rev99'!$G26,0)</f>
        <v>377.01100574712638</v>
      </c>
      <c r="P26" s="23">
        <f>IF('exp99'!O26&lt;&gt;"",'exp99'!O26/'rev99'!$G26,0)</f>
        <v>251.34201149425289</v>
      </c>
      <c r="Q26" s="23">
        <f>IF('exp99'!P26&lt;&gt;"",'exp99'!P26/'rev99'!$G26,0)</f>
        <v>0</v>
      </c>
      <c r="R26" s="23">
        <f>IF('exp99'!Q26&lt;&gt;"",'exp99'!Q26/'rev99'!$G26,0)</f>
        <v>0</v>
      </c>
      <c r="S26" s="23">
        <f>IF('exp99'!R26&lt;&gt;"",'exp99'!R26/'rev99'!$G26,0)</f>
        <v>239.74126436781611</v>
      </c>
      <c r="T26" s="23">
        <f>IF('exp99'!S26&lt;&gt;"",'exp99'!S26/'rev99'!$G26,0)</f>
        <v>0</v>
      </c>
      <c r="U26" s="23">
        <f>IF('exp99'!T26&lt;&gt;"",'exp99'!T26/'rev99'!$G26,0)</f>
        <v>0</v>
      </c>
      <c r="V26" s="23">
        <f>IF('exp99'!U26&lt;&gt;"",'exp99'!U26/'rev99'!$G26,0)</f>
        <v>0</v>
      </c>
      <c r="W26" s="23">
        <f>IF('exp99'!V26&lt;&gt;"",'exp99'!V26/'rev99'!$G26,0)</f>
        <v>0</v>
      </c>
      <c r="X26" s="23">
        <f>IF('exp99'!W26&lt;&gt;"",'exp99'!W26/'rev99'!$G26,0)</f>
        <v>0</v>
      </c>
      <c r="Y26" s="23">
        <f>IF('exp99'!X26&lt;&gt;"",'exp99'!X26/'rev99'!$G26,0)</f>
        <v>0</v>
      </c>
      <c r="Z26" s="23">
        <f>IF('exp99'!Y26&lt;&gt;"",'exp99'!Y26/'rev99'!$G26,0)</f>
        <v>0</v>
      </c>
      <c r="AA26" s="23">
        <f>IF('exp99'!Z26&lt;&gt;"",'exp99'!Z26/'rev99'!$G26,0)</f>
        <v>0</v>
      </c>
      <c r="AB26" s="23">
        <f>IF('exp99'!AA26&lt;&gt;"",'exp99'!AA26/'rev99'!$G26,0)</f>
        <v>0</v>
      </c>
      <c r="AC26" s="23">
        <f>IF('exp99'!AB26&lt;&gt;"",'exp99'!AB26/'rev99'!$G26,0)</f>
        <v>0</v>
      </c>
      <c r="AD26" s="23">
        <f>IF('exp99'!AC26&lt;&gt;"",'exp99'!AC26/'rev99'!$G26,0)</f>
        <v>283.4375</v>
      </c>
      <c r="AE26" s="23">
        <f>IF('exp99'!AD26&lt;&gt;"",'exp99'!AD26/'rev99'!$G26,0)</f>
        <v>30.665862068965517</v>
      </c>
    </row>
    <row r="27" spans="1:31" x14ac:dyDescent="0.25">
      <c r="A27" s="15" t="str">
        <f>'exp99'!A27</f>
        <v>075</v>
      </c>
      <c r="B27" s="15">
        <v>72</v>
      </c>
      <c r="C27" s="16" t="str">
        <f>'exp99'!B27</f>
        <v>BUTLER CO.</v>
      </c>
      <c r="D27" s="23">
        <f>IF('exp99'!C27&lt;&gt;"",'exp99'!C27/'rev99'!$G27,0)</f>
        <v>6331.5184615384633</v>
      </c>
      <c r="E27" s="23">
        <f>IF('exp99'!D27&lt;&gt;"",'exp99'!D27/'rev99'!$G27,0)</f>
        <v>5906.0654129306286</v>
      </c>
      <c r="F27" s="23">
        <f>IF('exp99'!E27&lt;&gt;"",'exp99'!E27/'rev99'!$G27,0)</f>
        <v>3285.9851203397834</v>
      </c>
      <c r="G27" s="23">
        <f>IF('exp99'!F27&lt;&gt;"",'exp99'!F27/'rev99'!$G27,0)</f>
        <v>6331.5184615384633</v>
      </c>
      <c r="H27" s="23">
        <f>IF('exp99'!G27&lt;&gt;"",'exp99'!G27/'rev99'!$G27,0)</f>
        <v>-8.2558470976875888</v>
      </c>
      <c r="I27" s="23">
        <f>IF('exp99'!H27&lt;&gt;"",'exp99'!H27/'rev99'!$G27,0)</f>
        <v>3294.2409674374708</v>
      </c>
      <c r="J27" s="23">
        <f>IF('exp99'!I27&lt;&gt;"",'exp99'!I27/'rev99'!$G27,0)</f>
        <v>146.78824917413874</v>
      </c>
      <c r="K27" s="23">
        <f>IF('exp99'!J27&lt;&gt;"",'exp99'!J27/'rev99'!$G27,0)</f>
        <v>211.07547428032089</v>
      </c>
      <c r="L27" s="23">
        <f>IF('exp99'!K27&lt;&gt;"",'exp99'!K27/'rev99'!$G27,0)</f>
        <v>370.15022180273712</v>
      </c>
      <c r="M27" s="23">
        <f>IF('exp99'!L27&lt;&gt;"",'exp99'!L27/'rev99'!$G27,0)</f>
        <v>280.60366210476644</v>
      </c>
      <c r="N27" s="23">
        <f>IF('exp99'!M27&lt;&gt;"",'exp99'!M27/'rev99'!$G27,0)</f>
        <v>0.20186408683341198</v>
      </c>
      <c r="O27" s="23">
        <f>IF('exp99'!N27&lt;&gt;"",'exp99'!N27/'rev99'!$G27,0)</f>
        <v>677.34182161396893</v>
      </c>
      <c r="P27" s="23">
        <f>IF('exp99'!O27&lt;&gt;"",'exp99'!O27/'rev99'!$G27,0)</f>
        <v>418.14427560169889</v>
      </c>
      <c r="Q27" s="23">
        <f>IF('exp99'!P27&lt;&gt;"",'exp99'!P27/'rev99'!$G27,0)</f>
        <v>0</v>
      </c>
      <c r="R27" s="23">
        <f>IF('exp99'!Q27&lt;&gt;"",'exp99'!Q27/'rev99'!$G27,0)</f>
        <v>0</v>
      </c>
      <c r="S27" s="23">
        <f>IF('exp99'!R27&lt;&gt;"",'exp99'!R27/'rev99'!$G27,0)</f>
        <v>430.8289948088721</v>
      </c>
      <c r="T27" s="23">
        <f>IF('exp99'!S27&lt;&gt;"",'exp99'!S27/'rev99'!$G27,0)</f>
        <v>84.945729117508264</v>
      </c>
      <c r="U27" s="23">
        <f>IF('exp99'!T27&lt;&gt;"",'exp99'!T27/'rev99'!$G27,0)</f>
        <v>0</v>
      </c>
      <c r="V27" s="23">
        <f>IF('exp99'!U27&lt;&gt;"",'exp99'!U27/'rev99'!$G27,0)</f>
        <v>0</v>
      </c>
      <c r="W27" s="23">
        <f>IF('exp99'!V27&lt;&gt;"",'exp99'!V27/'rev99'!$G27,0)</f>
        <v>0</v>
      </c>
      <c r="X27" s="23">
        <f>IF('exp99'!W27&lt;&gt;"",'exp99'!W27/'rev99'!$G27,0)</f>
        <v>0</v>
      </c>
      <c r="Y27" s="23">
        <f>IF('exp99'!X27&lt;&gt;"",'exp99'!X27/'rev99'!$G27,0)</f>
        <v>0</v>
      </c>
      <c r="Z27" s="23">
        <f>IF('exp99'!Y27&lt;&gt;"",'exp99'!Y27/'rev99'!$G27,0)</f>
        <v>0</v>
      </c>
      <c r="AA27" s="23">
        <f>IF('exp99'!Z27&lt;&gt;"",'exp99'!Z27/'rev99'!$G27,0)</f>
        <v>0</v>
      </c>
      <c r="AB27" s="23">
        <f>IF('exp99'!AA27&lt;&gt;"",'exp99'!AA27/'rev99'!$G27,0)</f>
        <v>0</v>
      </c>
      <c r="AC27" s="23">
        <f>IF('exp99'!AB27&lt;&gt;"",'exp99'!AB27/'rev99'!$G27,0)</f>
        <v>0</v>
      </c>
      <c r="AD27" s="23">
        <f>IF('exp99'!AC27&lt;&gt;"",'exp99'!AC27/'rev99'!$G27,0)</f>
        <v>267.94650306748468</v>
      </c>
      <c r="AE27" s="23">
        <f>IF('exp99'!AD27&lt;&gt;"",'exp99'!AD27/'rev99'!$G27,0)</f>
        <v>157.50654554034921</v>
      </c>
    </row>
    <row r="28" spans="1:31" x14ac:dyDescent="0.25">
      <c r="A28" s="15" t="str">
        <f>'exp99'!A28</f>
        <v>081</v>
      </c>
      <c r="B28" s="15">
        <v>119</v>
      </c>
      <c r="C28" s="16" t="str">
        <f>'exp99'!B28</f>
        <v>CALDWELL CO.</v>
      </c>
      <c r="D28" s="23">
        <f>IF('exp99'!C28&lt;&gt;"",'exp99'!C28/'rev99'!$G28,0)</f>
        <v>6335.3665167707077</v>
      </c>
      <c r="E28" s="23">
        <f>IF('exp99'!D28&lt;&gt;"",'exp99'!D28/'rev99'!$G28,0)</f>
        <v>5543.7037403449376</v>
      </c>
      <c r="F28" s="23">
        <f>IF('exp99'!E28&lt;&gt;"",'exp99'!E28/'rev99'!$G28,0)</f>
        <v>3093.7632366945295</v>
      </c>
      <c r="G28" s="23">
        <f>IF('exp99'!F28&lt;&gt;"",'exp99'!F28/'rev99'!$G28,0)</f>
        <v>6335.3665167707077</v>
      </c>
      <c r="H28" s="23">
        <f>IF('exp99'!G28&lt;&gt;"",'exp99'!G28/'rev99'!$G28,0)</f>
        <v>0</v>
      </c>
      <c r="I28" s="23">
        <f>IF('exp99'!H28&lt;&gt;"",'exp99'!H28/'rev99'!$G28,0)</f>
        <v>3093.7632366945295</v>
      </c>
      <c r="J28" s="23">
        <f>IF('exp99'!I28&lt;&gt;"",'exp99'!I28/'rev99'!$G28,0)</f>
        <v>127.86615172997567</v>
      </c>
      <c r="K28" s="23">
        <f>IF('exp99'!J28&lt;&gt;"",'exp99'!J28/'rev99'!$G28,0)</f>
        <v>179.69692625119035</v>
      </c>
      <c r="L28" s="23">
        <f>IF('exp99'!K28&lt;&gt;"",'exp99'!K28/'rev99'!$G28,0)</f>
        <v>214.93799068881597</v>
      </c>
      <c r="M28" s="23">
        <f>IF('exp99'!L28&lt;&gt;"",'exp99'!L28/'rev99'!$G28,0)</f>
        <v>582.39841286636329</v>
      </c>
      <c r="N28" s="23">
        <f>IF('exp99'!M28&lt;&gt;"",'exp99'!M28/'rev99'!$G28,0)</f>
        <v>44.349698444609039</v>
      </c>
      <c r="O28" s="23">
        <f>IF('exp99'!N28&lt;&gt;"",'exp99'!N28/'rev99'!$G28,0)</f>
        <v>436.11386625753892</v>
      </c>
      <c r="P28" s="23">
        <f>IF('exp99'!O28&lt;&gt;"",'exp99'!O28/'rev99'!$G28,0)</f>
        <v>402.95561316262825</v>
      </c>
      <c r="Q28" s="23">
        <f>IF('exp99'!P28&lt;&gt;"",'exp99'!P28/'rev99'!$G28,0)</f>
        <v>49.640815786689245</v>
      </c>
      <c r="R28" s="23">
        <f>IF('exp99'!Q28&lt;&gt;"",'exp99'!Q28/'rev99'!$G28,0)</f>
        <v>0</v>
      </c>
      <c r="S28" s="23">
        <f>IF('exp99'!R28&lt;&gt;"",'exp99'!R28/'rev99'!$G28,0)</f>
        <v>318.43248333509678</v>
      </c>
      <c r="T28" s="23">
        <f>IF('exp99'!S28&lt;&gt;"",'exp99'!S28/'rev99'!$G28,0)</f>
        <v>93.548545127499736</v>
      </c>
      <c r="U28" s="23">
        <f>IF('exp99'!T28&lt;&gt;"",'exp99'!T28/'rev99'!$G28,0)</f>
        <v>0</v>
      </c>
      <c r="V28" s="23">
        <f>IF('exp99'!U28&lt;&gt;"",'exp99'!U28/'rev99'!$G28,0)</f>
        <v>0</v>
      </c>
      <c r="W28" s="23">
        <f>IF('exp99'!V28&lt;&gt;"",'exp99'!V28/'rev99'!$G28,0)</f>
        <v>0</v>
      </c>
      <c r="X28" s="23">
        <f>IF('exp99'!W28&lt;&gt;"",'exp99'!W28/'rev99'!$G28,0)</f>
        <v>0</v>
      </c>
      <c r="Y28" s="23">
        <f>IF('exp99'!X28&lt;&gt;"",'exp99'!X28/'rev99'!$G28,0)</f>
        <v>0</v>
      </c>
      <c r="Z28" s="23">
        <f>IF('exp99'!Y28&lt;&gt;"",'exp99'!Y28/'rev99'!$G28,0)</f>
        <v>0</v>
      </c>
      <c r="AA28" s="23">
        <f>IF('exp99'!Z28&lt;&gt;"",'exp99'!Z28/'rev99'!$G28,0)</f>
        <v>0</v>
      </c>
      <c r="AB28" s="23">
        <f>IF('exp99'!AA28&lt;&gt;"",'exp99'!AA28/'rev99'!$G28,0)</f>
        <v>0</v>
      </c>
      <c r="AC28" s="23">
        <f>IF('exp99'!AB28&lt;&gt;"",'exp99'!AB28/'rev99'!$G28,0)</f>
        <v>0</v>
      </c>
      <c r="AD28" s="23">
        <f>IF('exp99'!AC28&lt;&gt;"",'exp99'!AC28/'rev99'!$G28,0)</f>
        <v>225.08093323457834</v>
      </c>
      <c r="AE28" s="23">
        <f>IF('exp99'!AD28&lt;&gt;"",'exp99'!AD28/'rev99'!$G28,0)</f>
        <v>566.58184319119664</v>
      </c>
    </row>
    <row r="29" spans="1:31" x14ac:dyDescent="0.25">
      <c r="A29" s="15" t="str">
        <f>'exp99'!A29</f>
        <v>085</v>
      </c>
      <c r="B29" s="15">
        <v>67</v>
      </c>
      <c r="C29" s="16" t="str">
        <f>'exp99'!B29</f>
        <v>CALLOWAY CO.</v>
      </c>
      <c r="D29" s="23">
        <f>IF('exp99'!C29&lt;&gt;"",'exp99'!C29/'rev99'!$G29,0)</f>
        <v>6395.9856881114565</v>
      </c>
      <c r="E29" s="23">
        <f>IF('exp99'!D29&lt;&gt;"",'exp99'!D29/'rev99'!$G29,0)</f>
        <v>5929.9766377432861</v>
      </c>
      <c r="F29" s="23">
        <f>IF('exp99'!E29&lt;&gt;"",'exp99'!E29/'rev99'!$G29,0)</f>
        <v>3788.494769592422</v>
      </c>
      <c r="G29" s="23">
        <f>IF('exp99'!F29&lt;&gt;"",'exp99'!F29/'rev99'!$G29,0)</f>
        <v>6395.9856881114565</v>
      </c>
      <c r="H29" s="23">
        <f>IF('exp99'!G29&lt;&gt;"",'exp99'!G29/'rev99'!$G29,0)</f>
        <v>0</v>
      </c>
      <c r="I29" s="23">
        <f>IF('exp99'!H29&lt;&gt;"",'exp99'!H29/'rev99'!$G29,0)</f>
        <v>3788.494769592422</v>
      </c>
      <c r="J29" s="23">
        <f>IF('exp99'!I29&lt;&gt;"",'exp99'!I29/'rev99'!$G29,0)</f>
        <v>147.06592111176411</v>
      </c>
      <c r="K29" s="23">
        <f>IF('exp99'!J29&lt;&gt;"",'exp99'!J29/'rev99'!$G29,0)</f>
        <v>188.9442562312027</v>
      </c>
      <c r="L29" s="23">
        <f>IF('exp99'!K29&lt;&gt;"",'exp99'!K29/'rev99'!$G29,0)</f>
        <v>173.62049296504998</v>
      </c>
      <c r="M29" s="23">
        <f>IF('exp99'!L29&lt;&gt;"",'exp99'!L29/'rev99'!$G29,0)</f>
        <v>207.56544404881257</v>
      </c>
      <c r="N29" s="23">
        <f>IF('exp99'!M29&lt;&gt;"",'exp99'!M29/'rev99'!$G29,0)</f>
        <v>45.127572855809454</v>
      </c>
      <c r="O29" s="23">
        <f>IF('exp99'!N29&lt;&gt;"",'exp99'!N29/'rev99'!$G29,0)</f>
        <v>491.7816123344972</v>
      </c>
      <c r="P29" s="23">
        <f>IF('exp99'!O29&lt;&gt;"",'exp99'!O29/'rev99'!$G29,0)</f>
        <v>340.85968818059251</v>
      </c>
      <c r="Q29" s="23">
        <f>IF('exp99'!P29&lt;&gt;"",'exp99'!P29/'rev99'!$G29,0)</f>
        <v>28.770342586510875</v>
      </c>
      <c r="R29" s="23">
        <f>IF('exp99'!Q29&lt;&gt;"",'exp99'!Q29/'rev99'!$G29,0)</f>
        <v>0</v>
      </c>
      <c r="S29" s="23">
        <f>IF('exp99'!R29&lt;&gt;"",'exp99'!R29/'rev99'!$G29,0)</f>
        <v>456.23053202890037</v>
      </c>
      <c r="T29" s="23">
        <f>IF('exp99'!S29&lt;&gt;"",'exp99'!S29/'rev99'!$G29,0)</f>
        <v>61.516005807722891</v>
      </c>
      <c r="U29" s="23">
        <f>IF('exp99'!T29&lt;&gt;"",'exp99'!T29/'rev99'!$G29,0)</f>
        <v>0</v>
      </c>
      <c r="V29" s="23">
        <f>IF('exp99'!U29&lt;&gt;"",'exp99'!U29/'rev99'!$G29,0)</f>
        <v>0</v>
      </c>
      <c r="W29" s="23">
        <f>IF('exp99'!V29&lt;&gt;"",'exp99'!V29/'rev99'!$G29,0)</f>
        <v>0</v>
      </c>
      <c r="X29" s="23">
        <f>IF('exp99'!W29&lt;&gt;"",'exp99'!W29/'rev99'!$G29,0)</f>
        <v>0</v>
      </c>
      <c r="Y29" s="23">
        <f>IF('exp99'!X29&lt;&gt;"",'exp99'!X29/'rev99'!$G29,0)</f>
        <v>0</v>
      </c>
      <c r="Z29" s="23">
        <f>IF('exp99'!Y29&lt;&gt;"",'exp99'!Y29/'rev99'!$G29,0)</f>
        <v>0</v>
      </c>
      <c r="AA29" s="23">
        <f>IF('exp99'!Z29&lt;&gt;"",'exp99'!Z29/'rev99'!$G29,0)</f>
        <v>0</v>
      </c>
      <c r="AB29" s="23">
        <f>IF('exp99'!AA29&lt;&gt;"",'exp99'!AA29/'rev99'!$G29,0)</f>
        <v>0</v>
      </c>
      <c r="AC29" s="23">
        <f>IF('exp99'!AB29&lt;&gt;"",'exp99'!AB29/'rev99'!$G29,0)</f>
        <v>0</v>
      </c>
      <c r="AD29" s="23">
        <f>IF('exp99'!AC29&lt;&gt;"",'exp99'!AC29/'rev99'!$G29,0)</f>
        <v>232.69119853424138</v>
      </c>
      <c r="AE29" s="23">
        <f>IF('exp99'!AD29&lt;&gt;"",'exp99'!AD29/'rev99'!$G29,0)</f>
        <v>233.31785183392682</v>
      </c>
    </row>
    <row r="30" spans="1:31" x14ac:dyDescent="0.25">
      <c r="A30" s="15" t="str">
        <f>'exp99'!A30</f>
        <v>091</v>
      </c>
      <c r="B30" s="15">
        <v>129</v>
      </c>
      <c r="C30" s="16" t="str">
        <f>'exp99'!B30</f>
        <v>CAMPBELL CO.</v>
      </c>
      <c r="D30" s="23">
        <f>IF('exp99'!C30&lt;&gt;"",'exp99'!C30/'rev99'!$G30,0)</f>
        <v>6452.7245159083132</v>
      </c>
      <c r="E30" s="23">
        <f>IF('exp99'!D30&lt;&gt;"",'exp99'!D30/'rev99'!$G30,0)</f>
        <v>5376.5356346219642</v>
      </c>
      <c r="F30" s="23">
        <f>IF('exp99'!E30&lt;&gt;"",'exp99'!E30/'rev99'!$G30,0)</f>
        <v>3019.4683977648538</v>
      </c>
      <c r="G30" s="23">
        <f>IF('exp99'!F30&lt;&gt;"",'exp99'!F30/'rev99'!$G30,0)</f>
        <v>6452.7245159083132</v>
      </c>
      <c r="H30" s="23">
        <f>IF('exp99'!G30&lt;&gt;"",'exp99'!G30/'rev99'!$G30,0)</f>
        <v>0</v>
      </c>
      <c r="I30" s="23">
        <f>IF('exp99'!H30&lt;&gt;"",'exp99'!H30/'rev99'!$G30,0)</f>
        <v>3019.4683977648538</v>
      </c>
      <c r="J30" s="23">
        <f>IF('exp99'!I30&lt;&gt;"",'exp99'!I30/'rev99'!$G30,0)</f>
        <v>164.78779792450678</v>
      </c>
      <c r="K30" s="23">
        <f>IF('exp99'!J30&lt;&gt;"",'exp99'!J30/'rev99'!$G30,0)</f>
        <v>246.43186680351238</v>
      </c>
      <c r="L30" s="23">
        <f>IF('exp99'!K30&lt;&gt;"",'exp99'!K30/'rev99'!$G30,0)</f>
        <v>244.05864294674424</v>
      </c>
      <c r="M30" s="23">
        <f>IF('exp99'!L30&lt;&gt;"",'exp99'!L30/'rev99'!$G30,0)</f>
        <v>286.9836423765538</v>
      </c>
      <c r="N30" s="23">
        <f>IF('exp99'!M30&lt;&gt;"",'exp99'!M30/'rev99'!$G30,0)</f>
        <v>63.155577602919379</v>
      </c>
      <c r="O30" s="23">
        <f>IF('exp99'!N30&lt;&gt;"",'exp99'!N30/'rev99'!$G30,0)</f>
        <v>567.09734291253278</v>
      </c>
      <c r="P30" s="23">
        <f>IF('exp99'!O30&lt;&gt;"",'exp99'!O30/'rev99'!$G30,0)</f>
        <v>382.12551032044706</v>
      </c>
      <c r="Q30" s="23">
        <f>IF('exp99'!P30&lt;&gt;"",'exp99'!P30/'rev99'!$G30,0)</f>
        <v>74.550021667236862</v>
      </c>
      <c r="R30" s="23">
        <f>IF('exp99'!Q30&lt;&gt;"",'exp99'!Q30/'rev99'!$G30,0)</f>
        <v>0</v>
      </c>
      <c r="S30" s="23">
        <f>IF('exp99'!R30&lt;&gt;"",'exp99'!R30/'rev99'!$G30,0)</f>
        <v>307.96833846504734</v>
      </c>
      <c r="T30" s="23">
        <f>IF('exp99'!S30&lt;&gt;"",'exp99'!S30/'rev99'!$G30,0)</f>
        <v>19.908495837609763</v>
      </c>
      <c r="U30" s="23">
        <f>IF('exp99'!T30&lt;&gt;"",'exp99'!T30/'rev99'!$G30,0)</f>
        <v>0</v>
      </c>
      <c r="V30" s="23">
        <f>IF('exp99'!U30&lt;&gt;"",'exp99'!U30/'rev99'!$G30,0)</f>
        <v>0</v>
      </c>
      <c r="W30" s="23">
        <f>IF('exp99'!V30&lt;&gt;"",'exp99'!V30/'rev99'!$G30,0)</f>
        <v>0</v>
      </c>
      <c r="X30" s="23">
        <f>IF('exp99'!W30&lt;&gt;"",'exp99'!W30/'rev99'!$G30,0)</f>
        <v>16.559612270498345</v>
      </c>
      <c r="Y30" s="23">
        <f>IF('exp99'!X30&lt;&gt;"",'exp99'!X30/'rev99'!$G30,0)</f>
        <v>0</v>
      </c>
      <c r="Z30" s="23">
        <f>IF('exp99'!Y30&lt;&gt;"",'exp99'!Y30/'rev99'!$G30,0)</f>
        <v>0</v>
      </c>
      <c r="AA30" s="23">
        <f>IF('exp99'!Z30&lt;&gt;"",'exp99'!Z30/'rev99'!$G30,0)</f>
        <v>1.5694127038430836</v>
      </c>
      <c r="AB30" s="23">
        <f>IF('exp99'!AA30&lt;&gt;"",'exp99'!AA30/'rev99'!$G30,0)</f>
        <v>48.176280077545897</v>
      </c>
      <c r="AC30" s="23">
        <f>IF('exp99'!AB30&lt;&gt;"",'exp99'!AB30/'rev99'!$G30,0)</f>
        <v>0</v>
      </c>
      <c r="AD30" s="23">
        <f>IF('exp99'!AC30&lt;&gt;"",'exp99'!AC30/'rev99'!$G30,0)</f>
        <v>572.34871479074013</v>
      </c>
      <c r="AE30" s="23">
        <f>IF('exp99'!AD30&lt;&gt;"",'exp99'!AD30/'rev99'!$G30,0)</f>
        <v>437.53486144372221</v>
      </c>
    </row>
    <row r="31" spans="1:31" x14ac:dyDescent="0.25">
      <c r="A31" s="15" t="str">
        <f>'exp99'!A31</f>
        <v>092</v>
      </c>
      <c r="B31" s="15">
        <v>63</v>
      </c>
      <c r="C31" s="16" t="str">
        <f>'exp99'!B31</f>
        <v>CAMPBELLSVILLE IND.</v>
      </c>
      <c r="D31" s="23">
        <f>IF('exp99'!C31&lt;&gt;"",'exp99'!C31/'rev99'!$G31,0)</f>
        <v>6872.3650825777186</v>
      </c>
      <c r="E31" s="23">
        <f>IF('exp99'!D31&lt;&gt;"",'exp99'!D31/'rev99'!$G31,0)</f>
        <v>6027.8420498704663</v>
      </c>
      <c r="F31" s="23">
        <f>IF('exp99'!E31&lt;&gt;"",'exp99'!E31/'rev99'!$G31,0)</f>
        <v>3565.7487289507771</v>
      </c>
      <c r="G31" s="23">
        <f>IF('exp99'!F31&lt;&gt;"",'exp99'!F31/'rev99'!$G31,0)</f>
        <v>6872.3650825777186</v>
      </c>
      <c r="H31" s="23">
        <f>IF('exp99'!G31&lt;&gt;"",'exp99'!G31/'rev99'!$G31,0)</f>
        <v>-142.85592616580311</v>
      </c>
      <c r="I31" s="23">
        <f>IF('exp99'!H31&lt;&gt;"",'exp99'!H31/'rev99'!$G31,0)</f>
        <v>3708.60465511658</v>
      </c>
      <c r="J31" s="23">
        <f>IF('exp99'!I31&lt;&gt;"",'exp99'!I31/'rev99'!$G31,0)</f>
        <v>165.41702558290154</v>
      </c>
      <c r="K31" s="23">
        <f>IF('exp99'!J31&lt;&gt;"",'exp99'!J31/'rev99'!$G31,0)</f>
        <v>321.43585654145079</v>
      </c>
      <c r="L31" s="23">
        <f>IF('exp99'!K31&lt;&gt;"",'exp99'!K31/'rev99'!$G31,0)</f>
        <v>345.33664993523314</v>
      </c>
      <c r="M31" s="23">
        <f>IF('exp99'!L31&lt;&gt;"",'exp99'!L31/'rev99'!$G31,0)</f>
        <v>274.95746437823834</v>
      </c>
      <c r="N31" s="23">
        <f>IF('exp99'!M31&lt;&gt;"",'exp99'!M31/'rev99'!$G31,0)</f>
        <v>0</v>
      </c>
      <c r="O31" s="23">
        <f>IF('exp99'!N31&lt;&gt;"",'exp99'!N31/'rev99'!$G31,0)</f>
        <v>590.79800032383412</v>
      </c>
      <c r="P31" s="23">
        <f>IF('exp99'!O31&lt;&gt;"",'exp99'!O31/'rev99'!$G31,0)</f>
        <v>206.40835492227978</v>
      </c>
      <c r="Q31" s="23">
        <f>IF('exp99'!P31&lt;&gt;"",'exp99'!P31/'rev99'!$G31,0)</f>
        <v>23.718426165803109</v>
      </c>
      <c r="R31" s="23">
        <f>IF('exp99'!Q31&lt;&gt;"",'exp99'!Q31/'rev99'!$G31,0)</f>
        <v>0</v>
      </c>
      <c r="S31" s="23">
        <f>IF('exp99'!R31&lt;&gt;"",'exp99'!R31/'rev99'!$G31,0)</f>
        <v>409.17030440414504</v>
      </c>
      <c r="T31" s="23">
        <f>IF('exp99'!S31&lt;&gt;"",'exp99'!S31/'rev99'!$G31,0)</f>
        <v>124.85123866580311</v>
      </c>
      <c r="U31" s="23">
        <f>IF('exp99'!T31&lt;&gt;"",'exp99'!T31/'rev99'!$G31,0)</f>
        <v>0</v>
      </c>
      <c r="V31" s="23">
        <f>IF('exp99'!U31&lt;&gt;"",'exp99'!U31/'rev99'!$G31,0)</f>
        <v>0</v>
      </c>
      <c r="W31" s="23">
        <f>IF('exp99'!V31&lt;&gt;"",'exp99'!V31/'rev99'!$G31,0)</f>
        <v>111.81330148963731</v>
      </c>
      <c r="X31" s="23">
        <f>IF('exp99'!W31&lt;&gt;"",'exp99'!W31/'rev99'!$G31,0)</f>
        <v>0</v>
      </c>
      <c r="Y31" s="23">
        <f>IF('exp99'!X31&lt;&gt;"",'exp99'!X31/'rev99'!$G31,0)</f>
        <v>0</v>
      </c>
      <c r="Z31" s="23">
        <f>IF('exp99'!Y31&lt;&gt;"",'exp99'!Y31/'rev99'!$G31,0)</f>
        <v>0</v>
      </c>
      <c r="AA31" s="23">
        <f>IF('exp99'!Z31&lt;&gt;"",'exp99'!Z31/'rev99'!$G31,0)</f>
        <v>0</v>
      </c>
      <c r="AB31" s="23">
        <f>IF('exp99'!AA31&lt;&gt;"",'exp99'!AA31/'rev99'!$G31,0)</f>
        <v>18.154881800518133</v>
      </c>
      <c r="AC31" s="23">
        <f>IF('exp99'!AB31&lt;&gt;"",'exp99'!AB31/'rev99'!$G31,0)</f>
        <v>0</v>
      </c>
      <c r="AD31" s="23">
        <f>IF('exp99'!AC31&lt;&gt;"",'exp99'!AC31/'rev99'!$G31,0)</f>
        <v>414.13440738341967</v>
      </c>
      <c r="AE31" s="23">
        <f>IF('exp99'!AD31&lt;&gt;"",'exp99'!AD31/'rev99'!$G31,0)</f>
        <v>300.42044203367874</v>
      </c>
    </row>
    <row r="32" spans="1:31" x14ac:dyDescent="0.25">
      <c r="A32" s="15" t="str">
        <f>'exp99'!A32</f>
        <v>095</v>
      </c>
      <c r="B32" s="15">
        <v>134</v>
      </c>
      <c r="C32" s="16" t="str">
        <f>'exp99'!B32</f>
        <v>CARLISLE CO.</v>
      </c>
      <c r="D32" s="23">
        <f>IF('exp99'!C32&lt;&gt;"",'exp99'!C32/'rev99'!$G32,0)</f>
        <v>5771.1080557999239</v>
      </c>
      <c r="E32" s="23">
        <f>IF('exp99'!D32&lt;&gt;"",'exp99'!D32/'rev99'!$G32,0)</f>
        <v>5402.3224833479953</v>
      </c>
      <c r="F32" s="23">
        <f>IF('exp99'!E32&lt;&gt;"",'exp99'!E32/'rev99'!$G32,0)</f>
        <v>3117.8489757446273</v>
      </c>
      <c r="G32" s="23">
        <f>IF('exp99'!F32&lt;&gt;"",'exp99'!F32/'rev99'!$G32,0)</f>
        <v>5771.1080557999239</v>
      </c>
      <c r="H32" s="23">
        <f>IF('exp99'!G32&lt;&gt;"",'exp99'!G32/'rev99'!$G32,0)</f>
        <v>-38.809174311926604</v>
      </c>
      <c r="I32" s="23">
        <f>IF('exp99'!H32&lt;&gt;"",'exp99'!H32/'rev99'!$G32,0)</f>
        <v>3156.6581500565539</v>
      </c>
      <c r="J32" s="23">
        <f>IF('exp99'!I32&lt;&gt;"",'exp99'!I32/'rev99'!$G32,0)</f>
        <v>169.27593314063085</v>
      </c>
      <c r="K32" s="23">
        <f>IF('exp99'!J32&lt;&gt;"",'exp99'!J32/'rev99'!$G32,0)</f>
        <v>146.52122659293704</v>
      </c>
      <c r="L32" s="23">
        <f>IF('exp99'!K32&lt;&gt;"",'exp99'!K32/'rev99'!$G32,0)</f>
        <v>199.36943571697876</v>
      </c>
      <c r="M32" s="23">
        <f>IF('exp99'!L32&lt;&gt;"",'exp99'!L32/'rev99'!$G32,0)</f>
        <v>287.04447656151814</v>
      </c>
      <c r="N32" s="23">
        <f>IF('exp99'!M32&lt;&gt;"",'exp99'!M32/'rev99'!$G32,0)</f>
        <v>49.77762975995978</v>
      </c>
      <c r="O32" s="23">
        <f>IF('exp99'!N32&lt;&gt;"",'exp99'!N32/'rev99'!$G32,0)</f>
        <v>599.87348246826696</v>
      </c>
      <c r="P32" s="23">
        <f>IF('exp99'!O32&lt;&gt;"",'exp99'!O32/'rev99'!$G32,0)</f>
        <v>392.11950483850694</v>
      </c>
      <c r="Q32" s="23">
        <f>IF('exp99'!P32&lt;&gt;"",'exp99'!P32/'rev99'!$G32,0)</f>
        <v>14.978006786477314</v>
      </c>
      <c r="R32" s="23">
        <f>IF('exp99'!Q32&lt;&gt;"",'exp99'!Q32/'rev99'!$G32,0)</f>
        <v>0</v>
      </c>
      <c r="S32" s="23">
        <f>IF('exp99'!R32&lt;&gt;"",'exp99'!R32/'rev99'!$G32,0)</f>
        <v>349.85715722005784</v>
      </c>
      <c r="T32" s="23">
        <f>IF('exp99'!S32&lt;&gt;"",'exp99'!S32/'rev99'!$G32,0)</f>
        <v>75.656654518034429</v>
      </c>
      <c r="U32" s="23">
        <f>IF('exp99'!T32&lt;&gt;"",'exp99'!T32/'rev99'!$G32,0)</f>
        <v>0</v>
      </c>
      <c r="V32" s="23">
        <f>IF('exp99'!U32&lt;&gt;"",'exp99'!U32/'rev99'!$G32,0)</f>
        <v>0</v>
      </c>
      <c r="W32" s="23">
        <f>IF('exp99'!V32&lt;&gt;"",'exp99'!V32/'rev99'!$G32,0)</f>
        <v>0</v>
      </c>
      <c r="X32" s="23">
        <f>IF('exp99'!W32&lt;&gt;"",'exp99'!W32/'rev99'!$G32,0)</f>
        <v>0</v>
      </c>
      <c r="Y32" s="23">
        <f>IF('exp99'!X32&lt;&gt;"",'exp99'!X32/'rev99'!$G32,0)</f>
        <v>0</v>
      </c>
      <c r="Z32" s="23">
        <f>IF('exp99'!Y32&lt;&gt;"",'exp99'!Y32/'rev99'!$G32,0)</f>
        <v>0</v>
      </c>
      <c r="AA32" s="23">
        <f>IF('exp99'!Z32&lt;&gt;"",'exp99'!Z32/'rev99'!$G32,0)</f>
        <v>0</v>
      </c>
      <c r="AB32" s="23">
        <f>IF('exp99'!AA32&lt;&gt;"",'exp99'!AA32/'rev99'!$G32,0)</f>
        <v>58.912416739977374</v>
      </c>
      <c r="AC32" s="23">
        <f>IF('exp99'!AB32&lt;&gt;"",'exp99'!AB32/'rev99'!$G32,0)</f>
        <v>0</v>
      </c>
      <c r="AD32" s="23">
        <f>IF('exp99'!AC32&lt;&gt;"",'exp99'!AC32/'rev99'!$G32,0)</f>
        <v>0</v>
      </c>
      <c r="AE32" s="23">
        <f>IF('exp99'!AD32&lt;&gt;"",'exp99'!AD32/'rev99'!$G32,0)</f>
        <v>309.87315571195171</v>
      </c>
    </row>
    <row r="33" spans="1:31" x14ac:dyDescent="0.25">
      <c r="A33" s="15" t="str">
        <f>'exp99'!A33</f>
        <v>101</v>
      </c>
      <c r="B33" s="15">
        <v>8</v>
      </c>
      <c r="C33" s="16" t="str">
        <f>'exp99'!B33</f>
        <v>CARROLL CO.</v>
      </c>
      <c r="D33" s="23">
        <f>IF('exp99'!C33&lt;&gt;"",'exp99'!C33/'rev99'!$G33,0)</f>
        <v>7893.4248507462689</v>
      </c>
      <c r="E33" s="23">
        <f>IF('exp99'!D33&lt;&gt;"",'exp99'!D33/'rev99'!$G33,0)</f>
        <v>7253.2886131840805</v>
      </c>
      <c r="F33" s="23">
        <f>IF('exp99'!E33&lt;&gt;"",'exp99'!E33/'rev99'!$G33,0)</f>
        <v>3798.8764676616915</v>
      </c>
      <c r="G33" s="23">
        <f>IF('exp99'!F33&lt;&gt;"",'exp99'!F33/'rev99'!$G33,0)</f>
        <v>7893.4248507462689</v>
      </c>
      <c r="H33" s="23">
        <f>IF('exp99'!G33&lt;&gt;"",'exp99'!G33/'rev99'!$G33,0)</f>
        <v>-48.608824626865676</v>
      </c>
      <c r="I33" s="23">
        <f>IF('exp99'!H33&lt;&gt;"",'exp99'!H33/'rev99'!$G33,0)</f>
        <v>3847.4852922885575</v>
      </c>
      <c r="J33" s="23">
        <f>IF('exp99'!I33&lt;&gt;"",'exp99'!I33/'rev99'!$G33,0)</f>
        <v>175.48705223880597</v>
      </c>
      <c r="K33" s="23">
        <f>IF('exp99'!J33&lt;&gt;"",'exp99'!J33/'rev99'!$G33,0)</f>
        <v>355.99981343283577</v>
      </c>
      <c r="L33" s="23">
        <f>IF('exp99'!K33&lt;&gt;"",'exp99'!K33/'rev99'!$G33,0)</f>
        <v>788.82459577114423</v>
      </c>
      <c r="M33" s="23">
        <f>IF('exp99'!L33&lt;&gt;"",'exp99'!L33/'rev99'!$G33,0)</f>
        <v>377.99753731343287</v>
      </c>
      <c r="N33" s="23">
        <f>IF('exp99'!M33&lt;&gt;"",'exp99'!M33/'rev99'!$G33,0)</f>
        <v>138.6961380597015</v>
      </c>
      <c r="O33" s="23">
        <f>IF('exp99'!N33&lt;&gt;"",'exp99'!N33/'rev99'!$G33,0)</f>
        <v>672.09167910447752</v>
      </c>
      <c r="P33" s="23">
        <f>IF('exp99'!O33&lt;&gt;"",'exp99'!O33/'rev99'!$G33,0)</f>
        <v>321.21208333333334</v>
      </c>
      <c r="Q33" s="23">
        <f>IF('exp99'!P33&lt;&gt;"",'exp99'!P33/'rev99'!$G33,0)</f>
        <v>105.67251865671642</v>
      </c>
      <c r="R33" s="23">
        <f>IF('exp99'!Q33&lt;&gt;"",'exp99'!Q33/'rev99'!$G33,0)</f>
        <v>0</v>
      </c>
      <c r="S33" s="23">
        <f>IF('exp99'!R33&lt;&gt;"",'exp99'!R33/'rev99'!$G33,0)</f>
        <v>420.21541666666667</v>
      </c>
      <c r="T33" s="23">
        <f>IF('exp99'!S33&lt;&gt;"",'exp99'!S33/'rev99'!$G33,0)</f>
        <v>98.215310945273629</v>
      </c>
      <c r="U33" s="23">
        <f>IF('exp99'!T33&lt;&gt;"",'exp99'!T33/'rev99'!$G33,0)</f>
        <v>0</v>
      </c>
      <c r="V33" s="23">
        <f>IF('exp99'!U33&lt;&gt;"",'exp99'!U33/'rev99'!$G33,0)</f>
        <v>0</v>
      </c>
      <c r="W33" s="23">
        <f>IF('exp99'!V33&lt;&gt;"",'exp99'!V33/'rev99'!$G33,0)</f>
        <v>0</v>
      </c>
      <c r="X33" s="23">
        <f>IF('exp99'!W33&lt;&gt;"",'exp99'!W33/'rev99'!$G33,0)</f>
        <v>0</v>
      </c>
      <c r="Y33" s="23">
        <f>IF('exp99'!X33&lt;&gt;"",'exp99'!X33/'rev99'!$G33,0)</f>
        <v>0</v>
      </c>
      <c r="Z33" s="23">
        <f>IF('exp99'!Y33&lt;&gt;"",'exp99'!Y33/'rev99'!$G33,0)</f>
        <v>0</v>
      </c>
      <c r="AA33" s="23">
        <f>IF('exp99'!Z33&lt;&gt;"",'exp99'!Z33/'rev99'!$G33,0)</f>
        <v>0</v>
      </c>
      <c r="AB33" s="23">
        <f>IF('exp99'!AA33&lt;&gt;"",'exp99'!AA33/'rev99'!$G33,0)</f>
        <v>7.2482835820895524</v>
      </c>
      <c r="AC33" s="23">
        <f>IF('exp99'!AB33&lt;&gt;"",'exp99'!AB33/'rev99'!$G33,0)</f>
        <v>0</v>
      </c>
      <c r="AD33" s="23">
        <f>IF('exp99'!AC33&lt;&gt;"",'exp99'!AC33/'rev99'!$G33,0)</f>
        <v>249.73587064676619</v>
      </c>
      <c r="AE33" s="23">
        <f>IF('exp99'!AD33&lt;&gt;"",'exp99'!AD33/'rev99'!$G33,0)</f>
        <v>383.15208333333334</v>
      </c>
    </row>
    <row r="34" spans="1:31" x14ac:dyDescent="0.25">
      <c r="A34" s="15" t="str">
        <f>'exp99'!A34</f>
        <v>105</v>
      </c>
      <c r="B34" s="15">
        <v>56</v>
      </c>
      <c r="C34" s="16" t="str">
        <f>'exp99'!B34</f>
        <v>CARTER CO.</v>
      </c>
      <c r="D34" s="23">
        <f>IF('exp99'!C34&lt;&gt;"",'exp99'!C34/'rev99'!$G34,0)</f>
        <v>6493.8999273079708</v>
      </c>
      <c r="E34" s="23">
        <f>IF('exp99'!D34&lt;&gt;"",'exp99'!D34/'rev99'!$G34,0)</f>
        <v>6068.535352556336</v>
      </c>
      <c r="F34" s="23">
        <f>IF('exp99'!E34&lt;&gt;"",'exp99'!E34/'rev99'!$G34,0)</f>
        <v>3474.0657596316933</v>
      </c>
      <c r="G34" s="23">
        <f>IF('exp99'!F34&lt;&gt;"",'exp99'!F34/'rev99'!$G34,0)</f>
        <v>6493.8999273079708</v>
      </c>
      <c r="H34" s="23">
        <f>IF('exp99'!G34&lt;&gt;"",'exp99'!G34/'rev99'!$G34,0)</f>
        <v>-35.215047249818269</v>
      </c>
      <c r="I34" s="23">
        <f>IF('exp99'!H34&lt;&gt;"",'exp99'!H34/'rev99'!$G34,0)</f>
        <v>3509.2808068815116</v>
      </c>
      <c r="J34" s="23">
        <f>IF('exp99'!I34&lt;&gt;"",'exp99'!I34/'rev99'!$G34,0)</f>
        <v>252.89585655439785</v>
      </c>
      <c r="K34" s="23">
        <f>IF('exp99'!J34&lt;&gt;"",'exp99'!J34/'rev99'!$G34,0)</f>
        <v>167.56077295856556</v>
      </c>
      <c r="L34" s="23">
        <f>IF('exp99'!K34&lt;&gt;"",'exp99'!K34/'rev99'!$G34,0)</f>
        <v>176.76923431063727</v>
      </c>
      <c r="M34" s="23">
        <f>IF('exp99'!L34&lt;&gt;"",'exp99'!L34/'rev99'!$G34,0)</f>
        <v>278.21173733947177</v>
      </c>
      <c r="N34" s="23">
        <f>IF('exp99'!M34&lt;&gt;"",'exp99'!M34/'rev99'!$G34,0)</f>
        <v>92.189886115822631</v>
      </c>
      <c r="O34" s="23">
        <f>IF('exp99'!N34&lt;&gt;"",'exp99'!N34/'rev99'!$G34,0)</f>
        <v>545.56219045311366</v>
      </c>
      <c r="P34" s="23">
        <f>IF('exp99'!O34&lt;&gt;"",'exp99'!O34/'rev99'!$G34,0)</f>
        <v>495.70173007026898</v>
      </c>
      <c r="Q34" s="23">
        <f>IF('exp99'!P34&lt;&gt;"",'exp99'!P34/'rev99'!$G34,0)</f>
        <v>48.878279622001457</v>
      </c>
      <c r="R34" s="23">
        <f>IF('exp99'!Q34&lt;&gt;"",'exp99'!Q34/'rev99'!$G34,0)</f>
        <v>0</v>
      </c>
      <c r="S34" s="23">
        <f>IF('exp99'!R34&lt;&gt;"",'exp99'!R34/'rev99'!$G34,0)</f>
        <v>411.74977950084809</v>
      </c>
      <c r="T34" s="23">
        <f>IF('exp99'!S34&lt;&gt;"",'exp99'!S34/'rev99'!$G34,0)</f>
        <v>124.95012599951538</v>
      </c>
      <c r="U34" s="23">
        <f>IF('exp99'!T34&lt;&gt;"",'exp99'!T34/'rev99'!$G34,0)</f>
        <v>0</v>
      </c>
      <c r="V34" s="23">
        <f>IF('exp99'!U34&lt;&gt;"",'exp99'!U34/'rev99'!$G34,0)</f>
        <v>0</v>
      </c>
      <c r="W34" s="23">
        <f>IF('exp99'!V34&lt;&gt;"",'exp99'!V34/'rev99'!$G34,0)</f>
        <v>0</v>
      </c>
      <c r="X34" s="23">
        <f>IF('exp99'!W34&lt;&gt;"",'exp99'!W34/'rev99'!$G34,0)</f>
        <v>0</v>
      </c>
      <c r="Y34" s="23">
        <f>IF('exp99'!X34&lt;&gt;"",'exp99'!X34/'rev99'!$G34,0)</f>
        <v>0</v>
      </c>
      <c r="Z34" s="23">
        <f>IF('exp99'!Y34&lt;&gt;"",'exp99'!Y34/'rev99'!$G34,0)</f>
        <v>0</v>
      </c>
      <c r="AA34" s="23">
        <f>IF('exp99'!Z34&lt;&gt;"",'exp99'!Z34/'rev99'!$G34,0)</f>
        <v>0</v>
      </c>
      <c r="AB34" s="23">
        <f>IF('exp99'!AA34&lt;&gt;"",'exp99'!AA34/'rev99'!$G34,0)</f>
        <v>0</v>
      </c>
      <c r="AC34" s="23">
        <f>IF('exp99'!AB34&lt;&gt;"",'exp99'!AB34/'rev99'!$G34,0)</f>
        <v>0</v>
      </c>
      <c r="AD34" s="23">
        <f>IF('exp99'!AC34&lt;&gt;"",'exp99'!AC34/'rev99'!$G34,0)</f>
        <v>241.03527986430822</v>
      </c>
      <c r="AE34" s="23">
        <f>IF('exp99'!AD34&lt;&gt;"",'exp99'!AD34/'rev99'!$G34,0)</f>
        <v>184.32929488732736</v>
      </c>
    </row>
    <row r="35" spans="1:31" x14ac:dyDescent="0.25">
      <c r="A35" s="15" t="str">
        <f>'exp99'!A35</f>
        <v>111</v>
      </c>
      <c r="B35" s="15">
        <v>81</v>
      </c>
      <c r="C35" s="16" t="str">
        <f>'exp99'!B35</f>
        <v>CASEY CO.</v>
      </c>
      <c r="D35" s="23">
        <f>IF('exp99'!C35&lt;&gt;"",'exp99'!C35/'rev99'!$G35,0)</f>
        <v>6166.6150515843747</v>
      </c>
      <c r="E35" s="23">
        <f>IF('exp99'!D35&lt;&gt;"",'exp99'!D35/'rev99'!$G35,0)</f>
        <v>5832.5868551952844</v>
      </c>
      <c r="F35" s="23">
        <f>IF('exp99'!E35&lt;&gt;"",'exp99'!E35/'rev99'!$G35,0)</f>
        <v>3500.8566875460583</v>
      </c>
      <c r="G35" s="23">
        <f>IF('exp99'!F35&lt;&gt;"",'exp99'!F35/'rev99'!$G35,0)</f>
        <v>6166.6150515843747</v>
      </c>
      <c r="H35" s="23">
        <f>IF('exp99'!G35&lt;&gt;"",'exp99'!G35/'rev99'!$G35,0)</f>
        <v>-25.885901805453209</v>
      </c>
      <c r="I35" s="23">
        <f>IF('exp99'!H35&lt;&gt;"",'exp99'!H35/'rev99'!$G35,0)</f>
        <v>3526.7425893515115</v>
      </c>
      <c r="J35" s="23">
        <f>IF('exp99'!I35&lt;&gt;"",'exp99'!I35/'rev99'!$G35,0)</f>
        <v>229.19145173176125</v>
      </c>
      <c r="K35" s="23">
        <f>IF('exp99'!J35&lt;&gt;"",'exp99'!J35/'rev99'!$G35,0)</f>
        <v>245.57995578481945</v>
      </c>
      <c r="L35" s="23">
        <f>IF('exp99'!K35&lt;&gt;"",'exp99'!K35/'rev99'!$G35,0)</f>
        <v>171.65595062638175</v>
      </c>
      <c r="M35" s="23">
        <f>IF('exp99'!L35&lt;&gt;"",'exp99'!L35/'rev99'!$G35,0)</f>
        <v>337.17935703758292</v>
      </c>
      <c r="N35" s="23">
        <f>IF('exp99'!M35&lt;&gt;"",'exp99'!M35/'rev99'!$G35,0)</f>
        <v>62.441447126013266</v>
      </c>
      <c r="O35" s="23">
        <f>IF('exp99'!N35&lt;&gt;"",'exp99'!N35/'rev99'!$G35,0)</f>
        <v>415.71294215180546</v>
      </c>
      <c r="P35" s="23">
        <f>IF('exp99'!O35&lt;&gt;"",'exp99'!O35/'rev99'!$G35,0)</f>
        <v>299.32953205600592</v>
      </c>
      <c r="Q35" s="23">
        <f>IF('exp99'!P35&lt;&gt;"",'exp99'!P35/'rev99'!$G35,0)</f>
        <v>32.56390014738394</v>
      </c>
      <c r="R35" s="23">
        <f>IF('exp99'!Q35&lt;&gt;"",'exp99'!Q35/'rev99'!$G35,0)</f>
        <v>0</v>
      </c>
      <c r="S35" s="23">
        <f>IF('exp99'!R35&lt;&gt;"",'exp99'!R35/'rev99'!$G35,0)</f>
        <v>442.70789425202656</v>
      </c>
      <c r="T35" s="23">
        <f>IF('exp99'!S35&lt;&gt;"",'exp99'!S35/'rev99'!$G35,0)</f>
        <v>95.367736735445845</v>
      </c>
      <c r="U35" s="23">
        <f>IF('exp99'!T35&lt;&gt;"",'exp99'!T35/'rev99'!$G35,0)</f>
        <v>0</v>
      </c>
      <c r="V35" s="23">
        <f>IF('exp99'!U35&lt;&gt;"",'exp99'!U35/'rev99'!$G35,0)</f>
        <v>0</v>
      </c>
      <c r="W35" s="23">
        <f>IF('exp99'!V35&lt;&gt;"",'exp99'!V35/'rev99'!$G35,0)</f>
        <v>0</v>
      </c>
      <c r="X35" s="23">
        <f>IF('exp99'!W35&lt;&gt;"",'exp99'!W35/'rev99'!$G35,0)</f>
        <v>0</v>
      </c>
      <c r="Y35" s="23">
        <f>IF('exp99'!X35&lt;&gt;"",'exp99'!X35/'rev99'!$G35,0)</f>
        <v>0</v>
      </c>
      <c r="Z35" s="23">
        <f>IF('exp99'!Y35&lt;&gt;"",'exp99'!Y35/'rev99'!$G35,0)</f>
        <v>0</v>
      </c>
      <c r="AA35" s="23">
        <f>IF('exp99'!Z35&lt;&gt;"",'exp99'!Z35/'rev99'!$G35,0)</f>
        <v>0</v>
      </c>
      <c r="AB35" s="23">
        <f>IF('exp99'!AA35&lt;&gt;"",'exp99'!AA35/'rev99'!$G35,0)</f>
        <v>7.7906226971260137</v>
      </c>
      <c r="AC35" s="23">
        <f>IF('exp99'!AB35&lt;&gt;"",'exp99'!AB35/'rev99'!$G35,0)</f>
        <v>0</v>
      </c>
      <c r="AD35" s="23">
        <f>IF('exp99'!AC35&lt;&gt;"",'exp99'!AC35/'rev99'!$G35,0)</f>
        <v>280.75995762711869</v>
      </c>
      <c r="AE35" s="23">
        <f>IF('exp99'!AD35&lt;&gt;"",'exp99'!AD35/'rev99'!$G35,0)</f>
        <v>45.477616064848938</v>
      </c>
    </row>
    <row r="36" spans="1:31" x14ac:dyDescent="0.25">
      <c r="A36" s="15" t="str">
        <f>'exp99'!A36</f>
        <v>113</v>
      </c>
      <c r="B36" s="15">
        <v>83</v>
      </c>
      <c r="C36" s="16" t="str">
        <f>'exp99'!B36</f>
        <v>CAVERNA IND.</v>
      </c>
      <c r="D36" s="23">
        <f>IF('exp99'!C36&lt;&gt;"",'exp99'!C36/'rev99'!$G36,0)</f>
        <v>6389.1010041636046</v>
      </c>
      <c r="E36" s="23">
        <f>IF('exp99'!D36&lt;&gt;"",'exp99'!D36/'rev99'!$G36,0)</f>
        <v>5901.3653073720307</v>
      </c>
      <c r="F36" s="23">
        <f>IF('exp99'!E36&lt;&gt;"",'exp99'!E36/'rev99'!$G36,0)</f>
        <v>3322.3298187607147</v>
      </c>
      <c r="G36" s="23">
        <f>IF('exp99'!F36&lt;&gt;"",'exp99'!F36/'rev99'!$G36,0)</f>
        <v>6389.1010041636046</v>
      </c>
      <c r="H36" s="23">
        <f>IF('exp99'!G36&lt;&gt;"",'exp99'!G36/'rev99'!$G36,0)</f>
        <v>-13.288709282390398</v>
      </c>
      <c r="I36" s="23">
        <f>IF('exp99'!H36&lt;&gt;"",'exp99'!H36/'rev99'!$G36,0)</f>
        <v>3335.6185280431055</v>
      </c>
      <c r="J36" s="23">
        <f>IF('exp99'!I36&lt;&gt;"",'exp99'!I36/'rev99'!$G36,0)</f>
        <v>206.57265491060497</v>
      </c>
      <c r="K36" s="23">
        <f>IF('exp99'!J36&lt;&gt;"",'exp99'!J36/'rev99'!$G36,0)</f>
        <v>240.0015062454078</v>
      </c>
      <c r="L36" s="23">
        <f>IF('exp99'!K36&lt;&gt;"",'exp99'!K36/'rev99'!$G36,0)</f>
        <v>345.33808474161157</v>
      </c>
      <c r="M36" s="23">
        <f>IF('exp99'!L36&lt;&gt;"",'exp99'!L36/'rev99'!$G36,0)</f>
        <v>339.17365907421015</v>
      </c>
      <c r="N36" s="23">
        <f>IF('exp99'!M36&lt;&gt;"",'exp99'!M36/'rev99'!$G36,0)</f>
        <v>33.387178545187361</v>
      </c>
      <c r="O36" s="23">
        <f>IF('exp99'!N36&lt;&gt;"",'exp99'!N36/'rev99'!$G36,0)</f>
        <v>444.07509184423213</v>
      </c>
      <c r="P36" s="23">
        <f>IF('exp99'!O36&lt;&gt;"",'exp99'!O36/'rev99'!$G36,0)</f>
        <v>419.44506490325745</v>
      </c>
      <c r="Q36" s="23">
        <f>IF('exp99'!P36&lt;&gt;"",'exp99'!P36/'rev99'!$G36,0)</f>
        <v>31.840656380112662</v>
      </c>
      <c r="R36" s="23">
        <f>IF('exp99'!Q36&lt;&gt;"",'exp99'!Q36/'rev99'!$G36,0)</f>
        <v>0</v>
      </c>
      <c r="S36" s="23">
        <f>IF('exp99'!R36&lt;&gt;"",'exp99'!R36/'rev99'!$G36,0)</f>
        <v>341.33340680871908</v>
      </c>
      <c r="T36" s="23">
        <f>IF('exp99'!S36&lt;&gt;"",'exp99'!S36/'rev99'!$G36,0)</f>
        <v>177.86818515797208</v>
      </c>
      <c r="U36" s="23">
        <f>IF('exp99'!T36&lt;&gt;"",'exp99'!T36/'rev99'!$G36,0)</f>
        <v>0</v>
      </c>
      <c r="V36" s="23">
        <f>IF('exp99'!U36&lt;&gt;"",'exp99'!U36/'rev99'!$G36,0)</f>
        <v>0</v>
      </c>
      <c r="W36" s="23">
        <f>IF('exp99'!V36&lt;&gt;"",'exp99'!V36/'rev99'!$G36,0)</f>
        <v>0</v>
      </c>
      <c r="X36" s="23">
        <f>IF('exp99'!W36&lt;&gt;"",'exp99'!W36/'rev99'!$G36,0)</f>
        <v>0</v>
      </c>
      <c r="Y36" s="23">
        <f>IF('exp99'!X36&lt;&gt;"",'exp99'!X36/'rev99'!$G36,0)</f>
        <v>0</v>
      </c>
      <c r="Z36" s="23">
        <f>IF('exp99'!Y36&lt;&gt;"",'exp99'!Y36/'rev99'!$G36,0)</f>
        <v>0</v>
      </c>
      <c r="AA36" s="23">
        <f>IF('exp99'!Z36&lt;&gt;"",'exp99'!Z36/'rev99'!$G36,0)</f>
        <v>0</v>
      </c>
      <c r="AB36" s="23">
        <f>IF('exp99'!AA36&lt;&gt;"",'exp99'!AA36/'rev99'!$G36,0)</f>
        <v>0</v>
      </c>
      <c r="AC36" s="23">
        <f>IF('exp99'!AB36&lt;&gt;"",'exp99'!AB36/'rev99'!$G36,0)</f>
        <v>0</v>
      </c>
      <c r="AD36" s="23">
        <f>IF('exp99'!AC36&lt;&gt;"",'exp99'!AC36/'rev99'!$G36,0)</f>
        <v>437.39526083761933</v>
      </c>
      <c r="AE36" s="23">
        <f>IF('exp99'!AD36&lt;&gt;"",'exp99'!AD36/'rev99'!$G36,0)</f>
        <v>50.340435953955421</v>
      </c>
    </row>
    <row r="37" spans="1:31" x14ac:dyDescent="0.25">
      <c r="A37" s="15" t="str">
        <f>'exp99'!A37</f>
        <v>115</v>
      </c>
      <c r="B37" s="15">
        <v>66</v>
      </c>
      <c r="C37" s="16" t="str">
        <f>'exp99'!B37</f>
        <v>CHRISTIAN CO.</v>
      </c>
      <c r="D37" s="23">
        <f>IF('exp99'!C37&lt;&gt;"",'exp99'!C37/'rev99'!$G37,0)</f>
        <v>6514.0705735660877</v>
      </c>
      <c r="E37" s="23">
        <f>IF('exp99'!D37&lt;&gt;"",'exp99'!D37/'rev99'!$G37,0)</f>
        <v>5985.9643592024968</v>
      </c>
      <c r="F37" s="23">
        <f>IF('exp99'!E37&lt;&gt;"",'exp99'!E37/'rev99'!$G37,0)</f>
        <v>3400.9683793029994</v>
      </c>
      <c r="G37" s="23">
        <f>IF('exp99'!F37&lt;&gt;"",'exp99'!F37/'rev99'!$G37,0)</f>
        <v>6514.0705735660877</v>
      </c>
      <c r="H37" s="23">
        <f>IF('exp99'!G37&lt;&gt;"",'exp99'!G37/'rev99'!$G37,0)</f>
        <v>0</v>
      </c>
      <c r="I37" s="23">
        <f>IF('exp99'!H37&lt;&gt;"",'exp99'!H37/'rev99'!$G37,0)</f>
        <v>3400.9683793029994</v>
      </c>
      <c r="J37" s="23">
        <f>IF('exp99'!I37&lt;&gt;"",'exp99'!I37/'rev99'!$G37,0)</f>
        <v>302.88598603992529</v>
      </c>
      <c r="K37" s="23">
        <f>IF('exp99'!J37&lt;&gt;"",'exp99'!J37/'rev99'!$G37,0)</f>
        <v>219.11307785811852</v>
      </c>
      <c r="L37" s="23">
        <f>IF('exp99'!K37&lt;&gt;"",'exp99'!K37/'rev99'!$G37,0)</f>
        <v>83.471876840561919</v>
      </c>
      <c r="M37" s="23">
        <f>IF('exp99'!L37&lt;&gt;"",'exp99'!L37/'rev99'!$G37,0)</f>
        <v>248.73778994724245</v>
      </c>
      <c r="N37" s="23">
        <f>IF('exp99'!M37&lt;&gt;"",'exp99'!M37/'rev99'!$G37,0)</f>
        <v>54.559290216669382</v>
      </c>
      <c r="O37" s="23">
        <f>IF('exp99'!N37&lt;&gt;"",'exp99'!N37/'rev99'!$G37,0)</f>
        <v>711.49183824358704</v>
      </c>
      <c r="P37" s="23">
        <f>IF('exp99'!O37&lt;&gt;"",'exp99'!O37/'rev99'!$G37,0)</f>
        <v>376.21785235403951</v>
      </c>
      <c r="Q37" s="23">
        <f>IF('exp99'!P37&lt;&gt;"",'exp99'!P37/'rev99'!$G37,0)</f>
        <v>74.669920675697696</v>
      </c>
      <c r="R37" s="23">
        <f>IF('exp99'!Q37&lt;&gt;"",'exp99'!Q37/'rev99'!$G37,0)</f>
        <v>0</v>
      </c>
      <c r="S37" s="23">
        <f>IF('exp99'!R37&lt;&gt;"",'exp99'!R37/'rev99'!$G37,0)</f>
        <v>411.84750936728534</v>
      </c>
      <c r="T37" s="23">
        <f>IF('exp99'!S37&lt;&gt;"",'exp99'!S37/'rev99'!$G37,0)</f>
        <v>102.00083835637038</v>
      </c>
      <c r="U37" s="23">
        <f>IF('exp99'!T37&lt;&gt;"",'exp99'!T37/'rev99'!$G37,0)</f>
        <v>0</v>
      </c>
      <c r="V37" s="23">
        <f>IF('exp99'!U37&lt;&gt;"",'exp99'!U37/'rev99'!$G37,0)</f>
        <v>0</v>
      </c>
      <c r="W37" s="23">
        <f>IF('exp99'!V37&lt;&gt;"",'exp99'!V37/'rev99'!$G37,0)</f>
        <v>0</v>
      </c>
      <c r="X37" s="23">
        <f>IF('exp99'!W37&lt;&gt;"",'exp99'!W37/'rev99'!$G37,0)</f>
        <v>0</v>
      </c>
      <c r="Y37" s="23">
        <f>IF('exp99'!X37&lt;&gt;"",'exp99'!X37/'rev99'!$G37,0)</f>
        <v>0</v>
      </c>
      <c r="Z37" s="23">
        <f>IF('exp99'!Y37&lt;&gt;"",'exp99'!Y37/'rev99'!$G37,0)</f>
        <v>0.74273737766137427</v>
      </c>
      <c r="AA37" s="23">
        <f>IF('exp99'!Z37&lt;&gt;"",'exp99'!Z37/'rev99'!$G37,0)</f>
        <v>17.477662627351222</v>
      </c>
      <c r="AB37" s="23">
        <f>IF('exp99'!AA37&lt;&gt;"",'exp99'!AA37/'rev99'!$G37,0)</f>
        <v>210.06319001491246</v>
      </c>
      <c r="AC37" s="23">
        <f>IF('exp99'!AB37&lt;&gt;"",'exp99'!AB37/'rev99'!$G37,0)</f>
        <v>0</v>
      </c>
      <c r="AD37" s="23">
        <f>IF('exp99'!AC37&lt;&gt;"",'exp99'!AC37/'rev99'!$G37,0)</f>
        <v>274.75965362974478</v>
      </c>
      <c r="AE37" s="23">
        <f>IF('exp99'!AD37&lt;&gt;"",'exp99'!AD37/'rev99'!$G37,0)</f>
        <v>25.062970713918723</v>
      </c>
    </row>
    <row r="38" spans="1:31" x14ac:dyDescent="0.25">
      <c r="A38" s="15" t="str">
        <f>'exp99'!A38</f>
        <v>121</v>
      </c>
      <c r="B38" s="15">
        <v>125</v>
      </c>
      <c r="C38" s="16" t="str">
        <f>'exp99'!B38</f>
        <v>CLARK CO.</v>
      </c>
      <c r="D38" s="23">
        <f>IF('exp99'!C38&lt;&gt;"",'exp99'!C38/'rev99'!$G38,0)</f>
        <v>5946.7709561803949</v>
      </c>
      <c r="E38" s="23">
        <f>IF('exp99'!D38&lt;&gt;"",'exp99'!D38/'rev99'!$G38,0)</f>
        <v>5433.5621495925252</v>
      </c>
      <c r="F38" s="23">
        <f>IF('exp99'!E38&lt;&gt;"",'exp99'!E38/'rev99'!$G38,0)</f>
        <v>3330.9656824678932</v>
      </c>
      <c r="G38" s="23">
        <f>IF('exp99'!F38&lt;&gt;"",'exp99'!F38/'rev99'!$G38,0)</f>
        <v>5946.7709561803949</v>
      </c>
      <c r="H38" s="23">
        <f>IF('exp99'!G38&lt;&gt;"",'exp99'!G38/'rev99'!$G38,0)</f>
        <v>-11.042275035200751</v>
      </c>
      <c r="I38" s="23">
        <f>IF('exp99'!H38&lt;&gt;"",'exp99'!H38/'rev99'!$G38,0)</f>
        <v>3342.0079575030941</v>
      </c>
      <c r="J38" s="23">
        <f>IF('exp99'!I38&lt;&gt;"",'exp99'!I38/'rev99'!$G38,0)</f>
        <v>202.10820924179717</v>
      </c>
      <c r="K38" s="23">
        <f>IF('exp99'!J38&lt;&gt;"",'exp99'!J38/'rev99'!$G38,0)</f>
        <v>189.95453129666768</v>
      </c>
      <c r="L38" s="23">
        <f>IF('exp99'!K38&lt;&gt;"",'exp99'!K38/'rev99'!$G38,0)</f>
        <v>163.61367922515683</v>
      </c>
      <c r="M38" s="23">
        <f>IF('exp99'!L38&lt;&gt;"",'exp99'!L38/'rev99'!$G38,0)</f>
        <v>281.74279557963905</v>
      </c>
      <c r="N38" s="23">
        <f>IF('exp99'!M38&lt;&gt;"",'exp99'!M38/'rev99'!$G38,0)</f>
        <v>35.22324102914196</v>
      </c>
      <c r="O38" s="23">
        <f>IF('exp99'!N38&lt;&gt;"",'exp99'!N38/'rev99'!$G38,0)</f>
        <v>510.17995477236855</v>
      </c>
      <c r="P38" s="23">
        <f>IF('exp99'!O38&lt;&gt;"",'exp99'!O38/'rev99'!$G38,0)</f>
        <v>302.72307462559201</v>
      </c>
      <c r="Q38" s="23">
        <f>IF('exp99'!P38&lt;&gt;"",'exp99'!P38/'rev99'!$G38,0)</f>
        <v>44.325643213721897</v>
      </c>
      <c r="R38" s="23">
        <f>IF('exp99'!Q38&lt;&gt;"",'exp99'!Q38/'rev99'!$G38,0)</f>
        <v>0</v>
      </c>
      <c r="S38" s="23">
        <f>IF('exp99'!R38&lt;&gt;"",'exp99'!R38/'rev99'!$G38,0)</f>
        <v>330.55474250117339</v>
      </c>
      <c r="T38" s="23">
        <f>IF('exp99'!S38&lt;&gt;"",'exp99'!S38/'rev99'!$G38,0)</f>
        <v>42.170595639373644</v>
      </c>
      <c r="U38" s="23">
        <f>IF('exp99'!T38&lt;&gt;"",'exp99'!T38/'rev99'!$G38,0)</f>
        <v>0</v>
      </c>
      <c r="V38" s="23">
        <f>IF('exp99'!U38&lt;&gt;"",'exp99'!U38/'rev99'!$G38,0)</f>
        <v>0</v>
      </c>
      <c r="W38" s="23">
        <f>IF('exp99'!V38&lt;&gt;"",'exp99'!V38/'rev99'!$G38,0)</f>
        <v>8.5738362418398264</v>
      </c>
      <c r="X38" s="23">
        <f>IF('exp99'!W38&lt;&gt;"",'exp99'!W38/'rev99'!$G38,0)</f>
        <v>2.3279771301787773</v>
      </c>
      <c r="Y38" s="23">
        <f>IF('exp99'!X38&lt;&gt;"",'exp99'!X38/'rev99'!$G38,0)</f>
        <v>0</v>
      </c>
      <c r="Z38" s="23">
        <f>IF('exp99'!Y38&lt;&gt;"",'exp99'!Y38/'rev99'!$G38,0)</f>
        <v>0</v>
      </c>
      <c r="AA38" s="23">
        <f>IF('exp99'!Z38&lt;&gt;"",'exp99'!Z38/'rev99'!$G38,0)</f>
        <v>0</v>
      </c>
      <c r="AB38" s="23">
        <f>IF('exp99'!AA38&lt;&gt;"",'exp99'!AA38/'rev99'!$G38,0)</f>
        <v>265.40632333489788</v>
      </c>
      <c r="AC38" s="23">
        <f>IF('exp99'!AB38&lt;&gt;"",'exp99'!AB38/'rev99'!$G38,0)</f>
        <v>0</v>
      </c>
      <c r="AD38" s="23">
        <f>IF('exp99'!AC38&lt;&gt;"",'exp99'!AC38/'rev99'!$G38,0)</f>
        <v>211.89405640653669</v>
      </c>
      <c r="AE38" s="23">
        <f>IF('exp99'!AD38&lt;&gt;"",'exp99'!AD38/'rev99'!$G38,0)</f>
        <v>25.006613474420789</v>
      </c>
    </row>
    <row r="39" spans="1:31" x14ac:dyDescent="0.25">
      <c r="A39" s="15" t="str">
        <f>'exp99'!A39</f>
        <v>125</v>
      </c>
      <c r="B39" s="15">
        <v>32</v>
      </c>
      <c r="C39" s="16" t="str">
        <f>'exp99'!B39</f>
        <v>CLAY CO.</v>
      </c>
      <c r="D39" s="23">
        <f>IF('exp99'!C39&lt;&gt;"",'exp99'!C39/'rev99'!$G39,0)</f>
        <v>7055.2960985028849</v>
      </c>
      <c r="E39" s="23">
        <f>IF('exp99'!D39&lt;&gt;"",'exp99'!D39/'rev99'!$G39,0)</f>
        <v>6550.4643918954653</v>
      </c>
      <c r="F39" s="23">
        <f>IF('exp99'!E39&lt;&gt;"",'exp99'!E39/'rev99'!$G39,0)</f>
        <v>3582.8461355340414</v>
      </c>
      <c r="G39" s="23">
        <f>IF('exp99'!F39&lt;&gt;"",'exp99'!F39/'rev99'!$G39,0)</f>
        <v>7055.2960985028849</v>
      </c>
      <c r="H39" s="23">
        <f>IF('exp99'!G39&lt;&gt;"",'exp99'!G39/'rev99'!$G39,0)</f>
        <v>-2.5393747024281863</v>
      </c>
      <c r="I39" s="23">
        <f>IF('exp99'!H39&lt;&gt;"",'exp99'!H39/'rev99'!$G39,0)</f>
        <v>3585.3855102364691</v>
      </c>
      <c r="J39" s="23">
        <f>IF('exp99'!I39&lt;&gt;"",'exp99'!I39/'rev99'!$G39,0)</f>
        <v>198.05210813098452</v>
      </c>
      <c r="K39" s="23">
        <f>IF('exp99'!J39&lt;&gt;"",'exp99'!J39/'rev99'!$G39,0)</f>
        <v>297.92124530497807</v>
      </c>
      <c r="L39" s="23">
        <f>IF('exp99'!K39&lt;&gt;"",'exp99'!K39/'rev99'!$G39,0)</f>
        <v>316.4452467862244</v>
      </c>
      <c r="M39" s="23">
        <f>IF('exp99'!L39&lt;&gt;"",'exp99'!L39/'rev99'!$G39,0)</f>
        <v>281.72598264825689</v>
      </c>
      <c r="N39" s="23">
        <f>IF('exp99'!M39&lt;&gt;"",'exp99'!M39/'rev99'!$G39,0)</f>
        <v>0</v>
      </c>
      <c r="O39" s="23">
        <f>IF('exp99'!N39&lt;&gt;"",'exp99'!N39/'rev99'!$G39,0)</f>
        <v>691.46400835846168</v>
      </c>
      <c r="P39" s="23">
        <f>IF('exp99'!O39&lt;&gt;"",'exp99'!O39/'rev99'!$G39,0)</f>
        <v>479.78948579590542</v>
      </c>
      <c r="Q39" s="23">
        <f>IF('exp99'!P39&lt;&gt;"",'exp99'!P39/'rev99'!$G39,0)</f>
        <v>28.018785377982333</v>
      </c>
      <c r="R39" s="23">
        <f>IF('exp99'!Q39&lt;&gt;"",'exp99'!Q39/'rev99'!$G39,0)</f>
        <v>0</v>
      </c>
      <c r="S39" s="23">
        <f>IF('exp99'!R39&lt;&gt;"",'exp99'!R39/'rev99'!$G39,0)</f>
        <v>479.43849653494152</v>
      </c>
      <c r="T39" s="23">
        <f>IF('exp99'!S39&lt;&gt;"",'exp99'!S39/'rev99'!$G39,0)</f>
        <v>194.76289742368937</v>
      </c>
      <c r="U39" s="23">
        <f>IF('exp99'!T39&lt;&gt;"",'exp99'!T39/'rev99'!$G39,0)</f>
        <v>0</v>
      </c>
      <c r="V39" s="23">
        <f>IF('exp99'!U39&lt;&gt;"",'exp99'!U39/'rev99'!$G39,0)</f>
        <v>0</v>
      </c>
      <c r="W39" s="23">
        <f>IF('exp99'!V39&lt;&gt;"",'exp99'!V39/'rev99'!$G39,0)</f>
        <v>0</v>
      </c>
      <c r="X39" s="23">
        <f>IF('exp99'!W39&lt;&gt;"",'exp99'!W39/'rev99'!$G39,0)</f>
        <v>38.019689996296883</v>
      </c>
      <c r="Y39" s="23">
        <f>IF('exp99'!X39&lt;&gt;"",'exp99'!X39/'rev99'!$G39,0)</f>
        <v>0</v>
      </c>
      <c r="Z39" s="23">
        <f>IF('exp99'!Y39&lt;&gt;"",'exp99'!Y39/'rev99'!$G39,0)</f>
        <v>88.341916626990425</v>
      </c>
      <c r="AA39" s="23">
        <f>IF('exp99'!Z39&lt;&gt;"",'exp99'!Z39/'rev99'!$G39,0)</f>
        <v>7.4466354546897318</v>
      </c>
      <c r="AB39" s="23">
        <f>IF('exp99'!AA39&lt;&gt;"",'exp99'!AA39/'rev99'!$G39,0)</f>
        <v>36.63681161720362</v>
      </c>
      <c r="AC39" s="23">
        <f>IF('exp99'!AB39&lt;&gt;"",'exp99'!AB39/'rev99'!$G39,0)</f>
        <v>0</v>
      </c>
      <c r="AD39" s="23">
        <f>IF('exp99'!AC39&lt;&gt;"",'exp99'!AC39/'rev99'!$G39,0)</f>
        <v>218.21541025234092</v>
      </c>
      <c r="AE39" s="23">
        <f>IF('exp99'!AD39&lt;&gt;"",'exp99'!AD39/'rev99'!$G39,0)</f>
        <v>116.17124265989526</v>
      </c>
    </row>
    <row r="40" spans="1:31" x14ac:dyDescent="0.25">
      <c r="A40" s="15" t="str">
        <f>'exp99'!A40</f>
        <v>131</v>
      </c>
      <c r="B40" s="15">
        <v>6</v>
      </c>
      <c r="C40" s="16" t="str">
        <f>'exp99'!B40</f>
        <v>CLINTON CO.</v>
      </c>
      <c r="D40" s="23">
        <f>IF('exp99'!C40&lt;&gt;"",'exp99'!C40/'rev99'!$G40,0)</f>
        <v>8345.2903130537488</v>
      </c>
      <c r="E40" s="23">
        <f>IF('exp99'!D40&lt;&gt;"",'exp99'!D40/'rev99'!$G40,0)</f>
        <v>7471.1224822799741</v>
      </c>
      <c r="F40" s="23">
        <f>IF('exp99'!E40&lt;&gt;"",'exp99'!E40/'rev99'!$G40,0)</f>
        <v>4098.0921810395739</v>
      </c>
      <c r="G40" s="23">
        <f>IF('exp99'!F40&lt;&gt;"",'exp99'!F40/'rev99'!$G40,0)</f>
        <v>8345.2903130537488</v>
      </c>
      <c r="H40" s="23">
        <f>IF('exp99'!G40&lt;&gt;"",'exp99'!G40/'rev99'!$G40,0)</f>
        <v>0</v>
      </c>
      <c r="I40" s="23">
        <f>IF('exp99'!H40&lt;&gt;"",'exp99'!H40/'rev99'!$G40,0)</f>
        <v>4098.0921810395739</v>
      </c>
      <c r="J40" s="23">
        <f>IF('exp99'!I40&lt;&gt;"",'exp99'!I40/'rev99'!$G40,0)</f>
        <v>356.56438275251031</v>
      </c>
      <c r="K40" s="23">
        <f>IF('exp99'!J40&lt;&gt;"",'exp99'!J40/'rev99'!$G40,0)</f>
        <v>315.99576934435908</v>
      </c>
      <c r="L40" s="23">
        <f>IF('exp99'!K40&lt;&gt;"",'exp99'!K40/'rev99'!$G40,0)</f>
        <v>487.36794152392201</v>
      </c>
      <c r="M40" s="23">
        <f>IF('exp99'!L40&lt;&gt;"",'exp99'!L40/'rev99'!$G40,0)</f>
        <v>339.21923360897813</v>
      </c>
      <c r="N40" s="23">
        <f>IF('exp99'!M40&lt;&gt;"",'exp99'!M40/'rev99'!$G40,0)</f>
        <v>45.231940342587123</v>
      </c>
      <c r="O40" s="23">
        <f>IF('exp99'!N40&lt;&gt;"",'exp99'!N40/'rev99'!$G40,0)</f>
        <v>560.81036621382157</v>
      </c>
      <c r="P40" s="23">
        <f>IF('exp99'!O40&lt;&gt;"",'exp99'!O40/'rev99'!$G40,0)</f>
        <v>478.25945806261069</v>
      </c>
      <c r="Q40" s="23">
        <f>IF('exp99'!P40&lt;&gt;"",'exp99'!P40/'rev99'!$G40,0)</f>
        <v>0</v>
      </c>
      <c r="R40" s="23">
        <f>IF('exp99'!Q40&lt;&gt;"",'exp99'!Q40/'rev99'!$G40,0)</f>
        <v>0</v>
      </c>
      <c r="S40" s="23">
        <f>IF('exp99'!R40&lt;&gt;"",'exp99'!R40/'rev99'!$G40,0)</f>
        <v>517.70427495569993</v>
      </c>
      <c r="T40" s="23">
        <f>IF('exp99'!S40&lt;&gt;"",'exp99'!S40/'rev99'!$G40,0)</f>
        <v>271.87693443591257</v>
      </c>
      <c r="U40" s="23">
        <f>IF('exp99'!T40&lt;&gt;"",'exp99'!T40/'rev99'!$G40,0)</f>
        <v>0</v>
      </c>
      <c r="V40" s="23">
        <f>IF('exp99'!U40&lt;&gt;"",'exp99'!U40/'rev99'!$G40,0)</f>
        <v>0</v>
      </c>
      <c r="W40" s="23">
        <f>IF('exp99'!V40&lt;&gt;"",'exp99'!V40/'rev99'!$G40,0)</f>
        <v>8.2181334908446537</v>
      </c>
      <c r="X40" s="23">
        <f>IF('exp99'!W40&lt;&gt;"",'exp99'!W40/'rev99'!$G40,0)</f>
        <v>14.752658003544004</v>
      </c>
      <c r="Y40" s="23">
        <f>IF('exp99'!X40&lt;&gt;"",'exp99'!X40/'rev99'!$G40,0)</f>
        <v>0</v>
      </c>
      <c r="Z40" s="23">
        <f>IF('exp99'!Y40&lt;&gt;"",'exp99'!Y40/'rev99'!$G40,0)</f>
        <v>5.8402244536326045</v>
      </c>
      <c r="AA40" s="23">
        <f>IF('exp99'!Z40&lt;&gt;"",'exp99'!Z40/'rev99'!$G40,0)</f>
        <v>40.531600708800944</v>
      </c>
      <c r="AB40" s="23">
        <f>IF('exp99'!AA40&lt;&gt;"",'exp99'!AA40/'rev99'!$G40,0)</f>
        <v>168.87618871825163</v>
      </c>
      <c r="AC40" s="23">
        <f>IF('exp99'!AB40&lt;&gt;"",'exp99'!AB40/'rev99'!$G40,0)</f>
        <v>0</v>
      </c>
      <c r="AD40" s="23">
        <f>IF('exp99'!AC40&lt;&gt;"",'exp99'!AC40/'rev99'!$G40,0)</f>
        <v>257.82882457176606</v>
      </c>
      <c r="AE40" s="23">
        <f>IF('exp99'!AD40&lt;&gt;"",'exp99'!AD40/'rev99'!$G40,0)</f>
        <v>378.12020082693442</v>
      </c>
    </row>
    <row r="41" spans="1:31" x14ac:dyDescent="0.25">
      <c r="A41" s="15" t="str">
        <f>'exp99'!A41</f>
        <v>132</v>
      </c>
      <c r="B41" s="15">
        <v>5</v>
      </c>
      <c r="C41" s="16" t="str">
        <f>'exp99'!B41</f>
        <v>CLOVERPORT IND.</v>
      </c>
      <c r="D41" s="23">
        <f>IF('exp99'!C41&lt;&gt;"",'exp99'!C41/'rev99'!$G41,0)</f>
        <v>8083.774893617021</v>
      </c>
      <c r="E41" s="23">
        <f>IF('exp99'!D41&lt;&gt;"",'exp99'!D41/'rev99'!$G41,0)</f>
        <v>7535.6816666666664</v>
      </c>
      <c r="F41" s="23">
        <f>IF('exp99'!E41&lt;&gt;"",'exp99'!E41/'rev99'!$G41,0)</f>
        <v>3870.4099290780146</v>
      </c>
      <c r="G41" s="23">
        <f>IF('exp99'!F41&lt;&gt;"",'exp99'!F41/'rev99'!$G41,0)</f>
        <v>8083.774893617021</v>
      </c>
      <c r="H41" s="23">
        <f>IF('exp99'!G41&lt;&gt;"",'exp99'!G41/'rev99'!$G41,0)</f>
        <v>9.9946808510638299</v>
      </c>
      <c r="I41" s="23">
        <f>IF('exp99'!H41&lt;&gt;"",'exp99'!H41/'rev99'!$G41,0)</f>
        <v>3860.4152482269506</v>
      </c>
      <c r="J41" s="23">
        <f>IF('exp99'!I41&lt;&gt;"",'exp99'!I41/'rev99'!$G41,0)</f>
        <v>401.31815602836878</v>
      </c>
      <c r="K41" s="23">
        <f>IF('exp99'!J41&lt;&gt;"",'exp99'!J41/'rev99'!$G41,0)</f>
        <v>408.60031914893614</v>
      </c>
      <c r="L41" s="23">
        <f>IF('exp99'!K41&lt;&gt;"",'exp99'!K41/'rev99'!$G41,0)</f>
        <v>442.72326241134755</v>
      </c>
      <c r="M41" s="23">
        <f>IF('exp99'!L41&lt;&gt;"",'exp99'!L41/'rev99'!$G41,0)</f>
        <v>316.28588652482267</v>
      </c>
      <c r="N41" s="23">
        <f>IF('exp99'!M41&lt;&gt;"",'exp99'!M41/'rev99'!$G41,0)</f>
        <v>228.37326241134753</v>
      </c>
      <c r="O41" s="23">
        <f>IF('exp99'!N41&lt;&gt;"",'exp99'!N41/'rev99'!$G41,0)</f>
        <v>536.95265957446804</v>
      </c>
      <c r="P41" s="23">
        <f>IF('exp99'!O41&lt;&gt;"",'exp99'!O41/'rev99'!$G41,0)</f>
        <v>279.71216312056737</v>
      </c>
      <c r="Q41" s="23">
        <f>IF('exp99'!P41&lt;&gt;"",'exp99'!P41/'rev99'!$G41,0)</f>
        <v>181.6258865248227</v>
      </c>
      <c r="R41" s="23">
        <f>IF('exp99'!Q41&lt;&gt;"",'exp99'!Q41/'rev99'!$G41,0)</f>
        <v>0</v>
      </c>
      <c r="S41" s="23">
        <f>IF('exp99'!R41&lt;&gt;"",'exp99'!R41/'rev99'!$G41,0)</f>
        <v>556.60347517730497</v>
      </c>
      <c r="T41" s="23">
        <f>IF('exp99'!S41&lt;&gt;"",'exp99'!S41/'rev99'!$G41,0)</f>
        <v>313.07666666666665</v>
      </c>
      <c r="U41" s="23">
        <f>IF('exp99'!T41&lt;&gt;"",'exp99'!T41/'rev99'!$G41,0)</f>
        <v>0</v>
      </c>
      <c r="V41" s="23">
        <f>IF('exp99'!U41&lt;&gt;"",'exp99'!U41/'rev99'!$G41,0)</f>
        <v>0</v>
      </c>
      <c r="W41" s="23">
        <f>IF('exp99'!V41&lt;&gt;"",'exp99'!V41/'rev99'!$G41,0)</f>
        <v>0</v>
      </c>
      <c r="X41" s="23">
        <f>IF('exp99'!W41&lt;&gt;"",'exp99'!W41/'rev99'!$G41,0)</f>
        <v>0</v>
      </c>
      <c r="Y41" s="23">
        <f>IF('exp99'!X41&lt;&gt;"",'exp99'!X41/'rev99'!$G41,0)</f>
        <v>0</v>
      </c>
      <c r="Z41" s="23">
        <f>IF('exp99'!Y41&lt;&gt;"",'exp99'!Y41/'rev99'!$G41,0)</f>
        <v>0</v>
      </c>
      <c r="AA41" s="23">
        <f>IF('exp99'!Z41&lt;&gt;"",'exp99'!Z41/'rev99'!$G41,0)</f>
        <v>0</v>
      </c>
      <c r="AB41" s="23">
        <f>IF('exp99'!AA41&lt;&gt;"",'exp99'!AA41/'rev99'!$G41,0)</f>
        <v>104.51414893617022</v>
      </c>
      <c r="AC41" s="23">
        <f>IF('exp99'!AB41&lt;&gt;"",'exp99'!AB41/'rev99'!$G41,0)</f>
        <v>0</v>
      </c>
      <c r="AD41" s="23">
        <f>IF('exp99'!AC41&lt;&gt;"",'exp99'!AC41/'rev99'!$G41,0)</f>
        <v>368.24780141843974</v>
      </c>
      <c r="AE41" s="23">
        <f>IF('exp99'!AD41&lt;&gt;"",'exp99'!AD41/'rev99'!$G41,0)</f>
        <v>75.331276595744669</v>
      </c>
    </row>
    <row r="42" spans="1:31" x14ac:dyDescent="0.25">
      <c r="A42" s="15" t="str">
        <f>'exp99'!A42</f>
        <v>133</v>
      </c>
      <c r="B42" s="15">
        <v>108</v>
      </c>
      <c r="C42" s="16" t="str">
        <f>'exp99'!B42</f>
        <v>CORBIN IND.</v>
      </c>
      <c r="D42" s="23">
        <f>IF('exp99'!C42&lt;&gt;"",'exp99'!C42/'rev99'!$G42,0)</f>
        <v>6188.2165829712794</v>
      </c>
      <c r="E42" s="23">
        <f>IF('exp99'!D42&lt;&gt;"",'exp99'!D42/'rev99'!$G42,0)</f>
        <v>5721.48703379789</v>
      </c>
      <c r="F42" s="23">
        <f>IF('exp99'!E42&lt;&gt;"",'exp99'!E42/'rev99'!$G42,0)</f>
        <v>3591.147085707837</v>
      </c>
      <c r="G42" s="23">
        <f>IF('exp99'!F42&lt;&gt;"",'exp99'!F42/'rev99'!$G42,0)</f>
        <v>6188.2165829712794</v>
      </c>
      <c r="H42" s="23">
        <f>IF('exp99'!G42&lt;&gt;"",'exp99'!G42/'rev99'!$G42,0)</f>
        <v>-15.90543361733341</v>
      </c>
      <c r="I42" s="23">
        <f>IF('exp99'!H42&lt;&gt;"",'exp99'!H42/'rev99'!$G42,0)</f>
        <v>3607.0525193251706</v>
      </c>
      <c r="J42" s="23">
        <f>IF('exp99'!I42&lt;&gt;"",'exp99'!I42/'rev99'!$G42,0)</f>
        <v>92.358336624724927</v>
      </c>
      <c r="K42" s="23">
        <f>IF('exp99'!J42&lt;&gt;"",'exp99'!J42/'rev99'!$G42,0)</f>
        <v>76.670479038537493</v>
      </c>
      <c r="L42" s="23">
        <f>IF('exp99'!K42&lt;&gt;"",'exp99'!K42/'rev99'!$G42,0)</f>
        <v>207.46931670710376</v>
      </c>
      <c r="M42" s="23">
        <f>IF('exp99'!L42&lt;&gt;"",'exp99'!L42/'rev99'!$G42,0)</f>
        <v>298.93894374541554</v>
      </c>
      <c r="N42" s="23">
        <f>IF('exp99'!M42&lt;&gt;"",'exp99'!M42/'rev99'!$G42,0)</f>
        <v>53.358280200868933</v>
      </c>
      <c r="O42" s="23">
        <f>IF('exp99'!N42&lt;&gt;"",'exp99'!N42/'rev99'!$G42,0)</f>
        <v>438.78780116233145</v>
      </c>
      <c r="P42" s="23">
        <f>IF('exp99'!O42&lt;&gt;"",'exp99'!O42/'rev99'!$G42,0)</f>
        <v>188.83836822208428</v>
      </c>
      <c r="Q42" s="23">
        <f>IF('exp99'!P42&lt;&gt;"",'exp99'!P42/'rev99'!$G42,0)</f>
        <v>36.392992157084016</v>
      </c>
      <c r="R42" s="23">
        <f>IF('exp99'!Q42&lt;&gt;"",'exp99'!Q42/'rev99'!$G42,0)</f>
        <v>0</v>
      </c>
      <c r="S42" s="23">
        <f>IF('exp99'!R42&lt;&gt;"",'exp99'!R42/'rev99'!$G42,0)</f>
        <v>522.03304181007729</v>
      </c>
      <c r="T42" s="23">
        <f>IF('exp99'!S42&lt;&gt;"",'exp99'!S42/'rev99'!$G42,0)</f>
        <v>215.49238842182473</v>
      </c>
      <c r="U42" s="23">
        <f>IF('exp99'!T42&lt;&gt;"",'exp99'!T42/'rev99'!$G42,0)</f>
        <v>0</v>
      </c>
      <c r="V42" s="23">
        <f>IF('exp99'!U42&lt;&gt;"",'exp99'!U42/'rev99'!$G42,0)</f>
        <v>0</v>
      </c>
      <c r="W42" s="23">
        <f>IF('exp99'!V42&lt;&gt;"",'exp99'!V42/'rev99'!$G42,0)</f>
        <v>0</v>
      </c>
      <c r="X42" s="23">
        <f>IF('exp99'!W42&lt;&gt;"",'exp99'!W42/'rev99'!$G42,0)</f>
        <v>0</v>
      </c>
      <c r="Y42" s="23">
        <f>IF('exp99'!X42&lt;&gt;"",'exp99'!X42/'rev99'!$G42,0)</f>
        <v>1.2568413925407662</v>
      </c>
      <c r="Z42" s="23">
        <f>IF('exp99'!Y42&lt;&gt;"",'exp99'!Y42/'rev99'!$G42,0)</f>
        <v>0</v>
      </c>
      <c r="AA42" s="23">
        <f>IF('exp99'!Z42&lt;&gt;"",'exp99'!Z42/'rev99'!$G42,0)</f>
        <v>3.6788354116120296E-2</v>
      </c>
      <c r="AB42" s="23">
        <f>IF('exp99'!AA42&lt;&gt;"",'exp99'!AA42/'rev99'!$G42,0)</f>
        <v>0</v>
      </c>
      <c r="AC42" s="23">
        <f>IF('exp99'!AB42&lt;&gt;"",'exp99'!AB42/'rev99'!$G42,0)</f>
        <v>0</v>
      </c>
      <c r="AD42" s="23">
        <f>IF('exp99'!AC42&lt;&gt;"",'exp99'!AC42/'rev99'!$G42,0)</f>
        <v>421.23854877842348</v>
      </c>
      <c r="AE42" s="23">
        <f>IF('exp99'!AD42&lt;&gt;"",'exp99'!AD42/'rev99'!$G42,0)</f>
        <v>44.197370648310105</v>
      </c>
    </row>
    <row r="43" spans="1:31" x14ac:dyDescent="0.25">
      <c r="A43" s="15" t="str">
        <f>'exp99'!A43</f>
        <v>134</v>
      </c>
      <c r="B43" s="15">
        <v>10</v>
      </c>
      <c r="C43" s="16" t="str">
        <f>'exp99'!B43</f>
        <v>COVINGTON IND.</v>
      </c>
      <c r="D43" s="23">
        <f>IF('exp99'!C43&lt;&gt;"",'exp99'!C43/'rev99'!$G43,0)</f>
        <v>7714.0617118375676</v>
      </c>
      <c r="E43" s="23">
        <f>IF('exp99'!D43&lt;&gt;"",'exp99'!D43/'rev99'!$G43,0)</f>
        <v>7120.3852542609666</v>
      </c>
      <c r="F43" s="23">
        <f>IF('exp99'!E43&lt;&gt;"",'exp99'!E43/'rev99'!$G43,0)</f>
        <v>3967.2243643475817</v>
      </c>
      <c r="G43" s="23">
        <f>IF('exp99'!F43&lt;&gt;"",'exp99'!F43/'rev99'!$G43,0)</f>
        <v>7714.0617118375676</v>
      </c>
      <c r="H43" s="23">
        <f>IF('exp99'!G43&lt;&gt;"",'exp99'!G43/'rev99'!$G43,0)</f>
        <v>-130.46588898202478</v>
      </c>
      <c r="I43" s="23">
        <f>IF('exp99'!H43&lt;&gt;"",'exp99'!H43/'rev99'!$G43,0)</f>
        <v>4097.6902533296061</v>
      </c>
      <c r="J43" s="23">
        <f>IF('exp99'!I43&lt;&gt;"",'exp99'!I43/'rev99'!$G43,0)</f>
        <v>338.74280990965821</v>
      </c>
      <c r="K43" s="23">
        <f>IF('exp99'!J43&lt;&gt;"",'exp99'!J43/'rev99'!$G43,0)</f>
        <v>290.65382089969262</v>
      </c>
      <c r="L43" s="23">
        <f>IF('exp99'!K43&lt;&gt;"",'exp99'!K43/'rev99'!$G43,0)</f>
        <v>209.4984376455248</v>
      </c>
      <c r="M43" s="23">
        <f>IF('exp99'!L43&lt;&gt;"",'exp99'!L43/'rev99'!$G43,0)</f>
        <v>489.21668529384368</v>
      </c>
      <c r="N43" s="23">
        <f>IF('exp99'!M43&lt;&gt;"",'exp99'!M43/'rev99'!$G43,0)</f>
        <v>232.91641054298222</v>
      </c>
      <c r="O43" s="23">
        <f>IF('exp99'!N43&lt;&gt;"",'exp99'!N43/'rev99'!$G43,0)</f>
        <v>722.7737263667691</v>
      </c>
      <c r="P43" s="23">
        <f>IF('exp99'!O43&lt;&gt;"",'exp99'!O43/'rev99'!$G43,0)</f>
        <v>209.36412405699917</v>
      </c>
      <c r="Q43" s="23">
        <f>IF('exp99'!P43&lt;&gt;"",'exp99'!P43/'rev99'!$G43,0)</f>
        <v>110.74092390798174</v>
      </c>
      <c r="R43" s="23">
        <f>IF('exp99'!Q43&lt;&gt;"",'exp99'!Q43/'rev99'!$G43,0)</f>
        <v>0</v>
      </c>
      <c r="S43" s="23">
        <f>IF('exp99'!R43&lt;&gt;"",'exp99'!R43/'rev99'!$G43,0)</f>
        <v>395.82549827698614</v>
      </c>
      <c r="T43" s="23">
        <f>IF('exp99'!S43&lt;&gt;"",'exp99'!S43/'rev99'!$G43,0)</f>
        <v>153.42845301294588</v>
      </c>
      <c r="U43" s="23">
        <f>IF('exp99'!T43&lt;&gt;"",'exp99'!T43/'rev99'!$G43,0)</f>
        <v>0</v>
      </c>
      <c r="V43" s="23">
        <f>IF('exp99'!U43&lt;&gt;"",'exp99'!U43/'rev99'!$G43,0)</f>
        <v>0</v>
      </c>
      <c r="W43" s="23">
        <f>IF('exp99'!V43&lt;&gt;"",'exp99'!V43/'rev99'!$G43,0)</f>
        <v>24.589021607525378</v>
      </c>
      <c r="X43" s="23">
        <f>IF('exp99'!W43&lt;&gt;"",'exp99'!W43/'rev99'!$G43,0)</f>
        <v>4.3961534879389026</v>
      </c>
      <c r="Y43" s="23">
        <f>IF('exp99'!X43&lt;&gt;"",'exp99'!X43/'rev99'!$G43,0)</f>
        <v>23.083577815032132</v>
      </c>
      <c r="Z43" s="23">
        <f>IF('exp99'!Y43&lt;&gt;"",'exp99'!Y43/'rev99'!$G43,0)</f>
        <v>0</v>
      </c>
      <c r="AA43" s="23">
        <f>IF('exp99'!Z43&lt;&gt;"",'exp99'!Z43/'rev99'!$G43,0)</f>
        <v>0</v>
      </c>
      <c r="AB43" s="23">
        <f>IF('exp99'!AA43&lt;&gt;"",'exp99'!AA43/'rev99'!$G43,0)</f>
        <v>158.24586942348887</v>
      </c>
      <c r="AC43" s="23">
        <f>IF('exp99'!AB43&lt;&gt;"",'exp99'!AB43/'rev99'!$G43,0)</f>
        <v>0</v>
      </c>
      <c r="AD43" s="23">
        <f>IF('exp99'!AC43&lt;&gt;"",'exp99'!AC43/'rev99'!$G43,0)</f>
        <v>285.52936574462137</v>
      </c>
      <c r="AE43" s="23">
        <f>IF('exp99'!AD43&lt;&gt;"",'exp99'!AD43/'rev99'!$G43,0)</f>
        <v>97.832469497997579</v>
      </c>
    </row>
    <row r="44" spans="1:31" x14ac:dyDescent="0.25">
      <c r="A44" s="15" t="str">
        <f>'exp99'!A44</f>
        <v>135</v>
      </c>
      <c r="B44" s="15">
        <v>110</v>
      </c>
      <c r="C44" s="16" t="str">
        <f>'exp99'!B44</f>
        <v>CRITTENDEN CO.</v>
      </c>
      <c r="D44" s="23">
        <f>IF('exp99'!C44&lt;&gt;"",'exp99'!C44/'rev99'!$G44,0)</f>
        <v>5987.0000887856868</v>
      </c>
      <c r="E44" s="23">
        <f>IF('exp99'!D44&lt;&gt;"",'exp99'!D44/'rev99'!$G44,0)</f>
        <v>5557.6767381505269</v>
      </c>
      <c r="F44" s="23">
        <f>IF('exp99'!E44&lt;&gt;"",'exp99'!E44/'rev99'!$G44,0)</f>
        <v>3299.4436552383554</v>
      </c>
      <c r="G44" s="23">
        <f>IF('exp99'!F44&lt;&gt;"",'exp99'!F44/'rev99'!$G44,0)</f>
        <v>5987.0000887856868</v>
      </c>
      <c r="H44" s="23">
        <f>IF('exp99'!G44&lt;&gt;"",'exp99'!G44/'rev99'!$G44,0)</f>
        <v>0</v>
      </c>
      <c r="I44" s="23">
        <f>IF('exp99'!H44&lt;&gt;"",'exp99'!H44/'rev99'!$G44,0)</f>
        <v>3299.4436552383554</v>
      </c>
      <c r="J44" s="23">
        <f>IF('exp99'!I44&lt;&gt;"",'exp99'!I44/'rev99'!$G44,0)</f>
        <v>202.72988662750987</v>
      </c>
      <c r="K44" s="23">
        <f>IF('exp99'!J44&lt;&gt;"",'exp99'!J44/'rev99'!$G44,0)</f>
        <v>232.28893593771343</v>
      </c>
      <c r="L44" s="23">
        <f>IF('exp99'!K44&lt;&gt;"",'exp99'!K44/'rev99'!$G44,0)</f>
        <v>234.28649091654148</v>
      </c>
      <c r="M44" s="23">
        <f>IF('exp99'!L44&lt;&gt;"",'exp99'!L44/'rev99'!$G44,0)</f>
        <v>253.18526157628739</v>
      </c>
      <c r="N44" s="23">
        <f>IF('exp99'!M44&lt;&gt;"",'exp99'!M44/'rev99'!$G44,0)</f>
        <v>71.703571916404854</v>
      </c>
      <c r="O44" s="23">
        <f>IF('exp99'!N44&lt;&gt;"",'exp99'!N44/'rev99'!$G44,0)</f>
        <v>452.84104630514952</v>
      </c>
      <c r="P44" s="23">
        <f>IF('exp99'!O44&lt;&gt;"",'exp99'!O44/'rev99'!$G44,0)</f>
        <v>400.60234940581881</v>
      </c>
      <c r="Q44" s="23">
        <f>IF('exp99'!P44&lt;&gt;"",'exp99'!P44/'rev99'!$G44,0)</f>
        <v>26.447466193143011</v>
      </c>
      <c r="R44" s="23">
        <f>IF('exp99'!Q44&lt;&gt;"",'exp99'!Q44/'rev99'!$G44,0)</f>
        <v>0</v>
      </c>
      <c r="S44" s="23">
        <f>IF('exp99'!R44&lt;&gt;"",'exp99'!R44/'rev99'!$G44,0)</f>
        <v>322.68106133041931</v>
      </c>
      <c r="T44" s="23">
        <f>IF('exp99'!S44&lt;&gt;"",'exp99'!S44/'rev99'!$G44,0)</f>
        <v>61.467012703182625</v>
      </c>
      <c r="U44" s="23">
        <f>IF('exp99'!T44&lt;&gt;"",'exp99'!T44/'rev99'!$G44,0)</f>
        <v>0</v>
      </c>
      <c r="V44" s="23">
        <f>IF('exp99'!U44&lt;&gt;"",'exp99'!U44/'rev99'!$G44,0)</f>
        <v>0</v>
      </c>
      <c r="W44" s="23">
        <f>IF('exp99'!V44&lt;&gt;"",'exp99'!V44/'rev99'!$G44,0)</f>
        <v>0</v>
      </c>
      <c r="X44" s="23">
        <f>IF('exp99'!W44&lt;&gt;"",'exp99'!W44/'rev99'!$G44,0)</f>
        <v>0</v>
      </c>
      <c r="Y44" s="23">
        <f>IF('exp99'!X44&lt;&gt;"",'exp99'!X44/'rev99'!$G44,0)</f>
        <v>0</v>
      </c>
      <c r="Z44" s="23">
        <f>IF('exp99'!Y44&lt;&gt;"",'exp99'!Y44/'rev99'!$G44,0)</f>
        <v>0</v>
      </c>
      <c r="AA44" s="23">
        <f>IF('exp99'!Z44&lt;&gt;"",'exp99'!Z44/'rev99'!$G44,0)</f>
        <v>0</v>
      </c>
      <c r="AB44" s="23">
        <f>IF('exp99'!AA44&lt;&gt;"",'exp99'!AA44/'rev99'!$G44,0)</f>
        <v>118.80122251058599</v>
      </c>
      <c r="AC44" s="23">
        <f>IF('exp99'!AB44&lt;&gt;"",'exp99'!AB44/'rev99'!$G44,0)</f>
        <v>0</v>
      </c>
      <c r="AD44" s="23">
        <f>IF('exp99'!AC44&lt;&gt;"",'exp99'!AC44/'rev99'!$G44,0)</f>
        <v>198.88164185220597</v>
      </c>
      <c r="AE44" s="23">
        <f>IF('exp99'!AD44&lt;&gt;"",'exp99'!AD44/'rev99'!$G44,0)</f>
        <v>111.64048627236716</v>
      </c>
    </row>
    <row r="45" spans="1:31" x14ac:dyDescent="0.25">
      <c r="A45" s="15" t="str">
        <f>'exp99'!A45</f>
        <v>141</v>
      </c>
      <c r="B45" s="15">
        <v>40</v>
      </c>
      <c r="C45" s="16" t="str">
        <f>'exp99'!B45</f>
        <v>CUMBERLAND CO.</v>
      </c>
      <c r="D45" s="23">
        <f>IF('exp99'!C45&lt;&gt;"",'exp99'!C45/'rev99'!$G45,0)</f>
        <v>6620.8131500675954</v>
      </c>
      <c r="E45" s="23">
        <f>IF('exp99'!D45&lt;&gt;"",'exp99'!D45/'rev99'!$G45,0)</f>
        <v>6220.1064173050927</v>
      </c>
      <c r="F45" s="23">
        <f>IF('exp99'!E45&lt;&gt;"",'exp99'!E45/'rev99'!$G45,0)</f>
        <v>3415.0666967102297</v>
      </c>
      <c r="G45" s="23">
        <f>IF('exp99'!F45&lt;&gt;"",'exp99'!F45/'rev99'!$G45,0)</f>
        <v>6620.8131500675954</v>
      </c>
      <c r="H45" s="23">
        <f>IF('exp99'!G45&lt;&gt;"",'exp99'!G45/'rev99'!$G45,0)</f>
        <v>-2.1901757548445246</v>
      </c>
      <c r="I45" s="23">
        <f>IF('exp99'!H45&lt;&gt;"",'exp99'!H45/'rev99'!$G45,0)</f>
        <v>3417.2568724650741</v>
      </c>
      <c r="J45" s="23">
        <f>IF('exp99'!I45&lt;&gt;"",'exp99'!I45/'rev99'!$G45,0)</f>
        <v>225.86512843623254</v>
      </c>
      <c r="K45" s="23">
        <f>IF('exp99'!J45&lt;&gt;"",'exp99'!J45/'rev99'!$G45,0)</f>
        <v>286.40703019378094</v>
      </c>
      <c r="L45" s="23">
        <f>IF('exp99'!K45&lt;&gt;"",'exp99'!K45/'rev99'!$G45,0)</f>
        <v>520.94860748084716</v>
      </c>
      <c r="M45" s="23">
        <f>IF('exp99'!L45&lt;&gt;"",'exp99'!L45/'rev99'!$G45,0)</f>
        <v>249.82417305092383</v>
      </c>
      <c r="N45" s="23">
        <f>IF('exp99'!M45&lt;&gt;"",'exp99'!M45/'rev99'!$G45,0)</f>
        <v>126.96517350157727</v>
      </c>
      <c r="O45" s="23">
        <f>IF('exp99'!N45&lt;&gt;"",'exp99'!N45/'rev99'!$G45,0)</f>
        <v>462.8132582244254</v>
      </c>
      <c r="P45" s="23">
        <f>IF('exp99'!O45&lt;&gt;"",'exp99'!O45/'rev99'!$G45,0)</f>
        <v>379.033330328977</v>
      </c>
      <c r="Q45" s="23">
        <f>IF('exp99'!P45&lt;&gt;"",'exp99'!P45/'rev99'!$G45,0)</f>
        <v>39.653095989184315</v>
      </c>
      <c r="R45" s="23">
        <f>IF('exp99'!Q45&lt;&gt;"",'exp99'!Q45/'rev99'!$G45,0)</f>
        <v>0</v>
      </c>
      <c r="S45" s="23">
        <f>IF('exp99'!R45&lt;&gt;"",'exp99'!R45/'rev99'!$G45,0)</f>
        <v>411.95680036052278</v>
      </c>
      <c r="T45" s="23">
        <f>IF('exp99'!S45&lt;&gt;"",'exp99'!S45/'rev99'!$G45,0)</f>
        <v>101.57312302839117</v>
      </c>
      <c r="U45" s="23">
        <f>IF('exp99'!T45&lt;&gt;"",'exp99'!T45/'rev99'!$G45,0)</f>
        <v>0</v>
      </c>
      <c r="V45" s="23">
        <f>IF('exp99'!U45&lt;&gt;"",'exp99'!U45/'rev99'!$G45,0)</f>
        <v>0</v>
      </c>
      <c r="W45" s="23">
        <f>IF('exp99'!V45&lt;&gt;"",'exp99'!V45/'rev99'!$G45,0)</f>
        <v>0</v>
      </c>
      <c r="X45" s="23">
        <f>IF('exp99'!W45&lt;&gt;"",'exp99'!W45/'rev99'!$G45,0)</f>
        <v>0</v>
      </c>
      <c r="Y45" s="23">
        <f>IF('exp99'!X45&lt;&gt;"",'exp99'!X45/'rev99'!$G45,0)</f>
        <v>0</v>
      </c>
      <c r="Z45" s="23">
        <f>IF('exp99'!Y45&lt;&gt;"",'exp99'!Y45/'rev99'!$G45,0)</f>
        <v>1.2528165840468679</v>
      </c>
      <c r="AA45" s="23">
        <f>IF('exp99'!Z45&lt;&gt;"",'exp99'!Z45/'rev99'!$G45,0)</f>
        <v>0</v>
      </c>
      <c r="AB45" s="23">
        <f>IF('exp99'!AA45&lt;&gt;"",'exp99'!AA45/'rev99'!$G45,0)</f>
        <v>35.252005407841366</v>
      </c>
      <c r="AC45" s="23">
        <f>IF('exp99'!AB45&lt;&gt;"",'exp99'!AB45/'rev99'!$G45,0)</f>
        <v>0</v>
      </c>
      <c r="AD45" s="23">
        <f>IF('exp99'!AC45&lt;&gt;"",'exp99'!AC45/'rev99'!$G45,0)</f>
        <v>253.48356917530421</v>
      </c>
      <c r="AE45" s="23">
        <f>IF('exp99'!AD45&lt;&gt;"",'exp99'!AD45/'rev99'!$G45,0)</f>
        <v>110.71834159531321</v>
      </c>
    </row>
    <row r="46" spans="1:31" x14ac:dyDescent="0.25">
      <c r="A46" s="15" t="str">
        <f>'exp99'!A46</f>
        <v>143</v>
      </c>
      <c r="B46" s="15">
        <v>50</v>
      </c>
      <c r="C46" s="16" t="str">
        <f>'exp99'!B46</f>
        <v>DANVILLE IND.</v>
      </c>
      <c r="D46" s="23">
        <f>IF('exp99'!C46&lt;&gt;"",'exp99'!C46/'rev99'!$G46,0)</f>
        <v>6600.5140257959974</v>
      </c>
      <c r="E46" s="23">
        <f>IF('exp99'!D46&lt;&gt;"",'exp99'!D46/'rev99'!$G46,0)</f>
        <v>6101.1954202754068</v>
      </c>
      <c r="F46" s="23">
        <f>IF('exp99'!E46&lt;&gt;"",'exp99'!E46/'rev99'!$G46,0)</f>
        <v>3537.0446756807278</v>
      </c>
      <c r="G46" s="23">
        <f>IF('exp99'!F46&lt;&gt;"",'exp99'!F46/'rev99'!$G46,0)</f>
        <v>6600.5140257959974</v>
      </c>
      <c r="H46" s="23">
        <f>IF('exp99'!G46&lt;&gt;"",'exp99'!G46/'rev99'!$G46,0)</f>
        <v>-6.8378341329677861</v>
      </c>
      <c r="I46" s="23">
        <f>IF('exp99'!H46&lt;&gt;"",'exp99'!H46/'rev99'!$G46,0)</f>
        <v>3543.8825098136954</v>
      </c>
      <c r="J46" s="23">
        <f>IF('exp99'!I46&lt;&gt;"",'exp99'!I46/'rev99'!$G46,0)</f>
        <v>172.30854258832323</v>
      </c>
      <c r="K46" s="23">
        <f>IF('exp99'!J46&lt;&gt;"",'exp99'!J46/'rev99'!$G46,0)</f>
        <v>319.55415913764097</v>
      </c>
      <c r="L46" s="23">
        <f>IF('exp99'!K46&lt;&gt;"",'exp99'!K46/'rev99'!$G46,0)</f>
        <v>267.66864602155897</v>
      </c>
      <c r="M46" s="23">
        <f>IF('exp99'!L46&lt;&gt;"",'exp99'!L46/'rev99'!$G46,0)</f>
        <v>315.70732755934949</v>
      </c>
      <c r="N46" s="23">
        <f>IF('exp99'!M46&lt;&gt;"",'exp99'!M46/'rev99'!$G46,0)</f>
        <v>45.857343136644026</v>
      </c>
      <c r="O46" s="23">
        <f>IF('exp99'!N46&lt;&gt;"",'exp99'!N46/'rev99'!$G46,0)</f>
        <v>590.67316966789201</v>
      </c>
      <c r="P46" s="23">
        <f>IF('exp99'!O46&lt;&gt;"",'exp99'!O46/'rev99'!$G46,0)</f>
        <v>215.93739796872077</v>
      </c>
      <c r="Q46" s="23">
        <f>IF('exp99'!P46&lt;&gt;"",'exp99'!P46/'rev99'!$G46,0)</f>
        <v>97.651616923172767</v>
      </c>
      <c r="R46" s="23">
        <f>IF('exp99'!Q46&lt;&gt;"",'exp99'!Q46/'rev99'!$G46,0)</f>
        <v>0</v>
      </c>
      <c r="S46" s="23">
        <f>IF('exp99'!R46&lt;&gt;"",'exp99'!R46/'rev99'!$G46,0)</f>
        <v>465.08139447940681</v>
      </c>
      <c r="T46" s="23">
        <f>IF('exp99'!S46&lt;&gt;"",'exp99'!S46/'rev99'!$G46,0)</f>
        <v>73.711147111969595</v>
      </c>
      <c r="U46" s="23">
        <f>IF('exp99'!T46&lt;&gt;"",'exp99'!T46/'rev99'!$G46,0)</f>
        <v>0</v>
      </c>
      <c r="V46" s="23">
        <f>IF('exp99'!U46&lt;&gt;"",'exp99'!U46/'rev99'!$G46,0)</f>
        <v>0</v>
      </c>
      <c r="W46" s="23">
        <f>IF('exp99'!V46&lt;&gt;"",'exp99'!V46/'rev99'!$G46,0)</f>
        <v>0</v>
      </c>
      <c r="X46" s="23">
        <f>IF('exp99'!W46&lt;&gt;"",'exp99'!W46/'rev99'!$G46,0)</f>
        <v>0</v>
      </c>
      <c r="Y46" s="23">
        <f>IF('exp99'!X46&lt;&gt;"",'exp99'!X46/'rev99'!$G46,0)</f>
        <v>0</v>
      </c>
      <c r="Z46" s="23">
        <f>IF('exp99'!Y46&lt;&gt;"",'exp99'!Y46/'rev99'!$G46,0)</f>
        <v>0</v>
      </c>
      <c r="AA46" s="23">
        <f>IF('exp99'!Z46&lt;&gt;"",'exp99'!Z46/'rev99'!$G46,0)</f>
        <v>0</v>
      </c>
      <c r="AB46" s="23">
        <f>IF('exp99'!AA46&lt;&gt;"",'exp99'!AA46/'rev99'!$G46,0)</f>
        <v>2.9690821858059691</v>
      </c>
      <c r="AC46" s="23">
        <f>IF('exp99'!AB46&lt;&gt;"",'exp99'!AB46/'rev99'!$G46,0)</f>
        <v>0</v>
      </c>
      <c r="AD46" s="23">
        <f>IF('exp99'!AC46&lt;&gt;"",'exp99'!AC46/'rev99'!$G46,0)</f>
        <v>107.66166739360706</v>
      </c>
      <c r="AE46" s="23">
        <f>IF('exp99'!AD46&lt;&gt;"",'exp99'!AD46/'rev99'!$G46,0)</f>
        <v>388.68785594118015</v>
      </c>
    </row>
    <row r="47" spans="1:31" x14ac:dyDescent="0.25">
      <c r="A47" s="15" t="str">
        <f>'exp99'!A47</f>
        <v>145</v>
      </c>
      <c r="B47" s="15">
        <v>149</v>
      </c>
      <c r="C47" s="16" t="str">
        <f>'exp99'!B47</f>
        <v>DAVIESS CO.</v>
      </c>
      <c r="D47" s="23">
        <f>IF('exp99'!C47&lt;&gt;"",'exp99'!C47/'rev99'!$G47,0)</f>
        <v>6033.4694577559039</v>
      </c>
      <c r="E47" s="23">
        <f>IF('exp99'!D47&lt;&gt;"",'exp99'!D47/'rev99'!$G47,0)</f>
        <v>5253.2076630833662</v>
      </c>
      <c r="F47" s="23">
        <f>IF('exp99'!E47&lt;&gt;"",'exp99'!E47/'rev99'!$G47,0)</f>
        <v>3050.3560128221734</v>
      </c>
      <c r="G47" s="23">
        <f>IF('exp99'!F47&lt;&gt;"",'exp99'!F47/'rev99'!$G47,0)</f>
        <v>6033.4694577559039</v>
      </c>
      <c r="H47" s="23">
        <f>IF('exp99'!G47&lt;&gt;"",'exp99'!G47/'rev99'!$G47,0)</f>
        <v>-10.496265595993609</v>
      </c>
      <c r="I47" s="23">
        <f>IF('exp99'!H47&lt;&gt;"",'exp99'!H47/'rev99'!$G47,0)</f>
        <v>3060.8522784181673</v>
      </c>
      <c r="J47" s="23">
        <f>IF('exp99'!I47&lt;&gt;"",'exp99'!I47/'rev99'!$G47,0)</f>
        <v>142.39981112118463</v>
      </c>
      <c r="K47" s="23">
        <f>IF('exp99'!J47&lt;&gt;"",'exp99'!J47/'rev99'!$G47,0)</f>
        <v>199.35886543193885</v>
      </c>
      <c r="L47" s="23">
        <f>IF('exp99'!K47&lt;&gt;"",'exp99'!K47/'rev99'!$G47,0)</f>
        <v>41.808269654189864</v>
      </c>
      <c r="M47" s="23">
        <f>IF('exp99'!L47&lt;&gt;"",'exp99'!L47/'rev99'!$G47,0)</f>
        <v>311.97656067866853</v>
      </c>
      <c r="N47" s="23">
        <f>IF('exp99'!M47&lt;&gt;"",'exp99'!M47/'rev99'!$G47,0)</f>
        <v>82.250647584509764</v>
      </c>
      <c r="O47" s="23">
        <f>IF('exp99'!N47&lt;&gt;"",'exp99'!N47/'rev99'!$G47,0)</f>
        <v>571.12623688641361</v>
      </c>
      <c r="P47" s="23">
        <f>IF('exp99'!O47&lt;&gt;"",'exp99'!O47/'rev99'!$G47,0)</f>
        <v>350.5688555023097</v>
      </c>
      <c r="Q47" s="23">
        <f>IF('exp99'!P47&lt;&gt;"",'exp99'!P47/'rev99'!$G47,0)</f>
        <v>25.935318179855802</v>
      </c>
      <c r="R47" s="23">
        <f>IF('exp99'!Q47&lt;&gt;"",'exp99'!Q47/'rev99'!$G47,0)</f>
        <v>0</v>
      </c>
      <c r="S47" s="23">
        <f>IF('exp99'!R47&lt;&gt;"",'exp99'!R47/'rev99'!$G47,0)</f>
        <v>426.95647368648275</v>
      </c>
      <c r="T47" s="23">
        <f>IF('exp99'!S47&lt;&gt;"",'exp99'!S47/'rev99'!$G47,0)</f>
        <v>50.470611535638731</v>
      </c>
      <c r="U47" s="23">
        <f>IF('exp99'!T47&lt;&gt;"",'exp99'!T47/'rev99'!$G47,0)</f>
        <v>0</v>
      </c>
      <c r="V47" s="23">
        <f>IF('exp99'!U47&lt;&gt;"",'exp99'!U47/'rev99'!$G47,0)</f>
        <v>0</v>
      </c>
      <c r="W47" s="23">
        <f>IF('exp99'!V47&lt;&gt;"",'exp99'!V47/'rev99'!$G47,0)</f>
        <v>0</v>
      </c>
      <c r="X47" s="23">
        <f>IF('exp99'!W47&lt;&gt;"",'exp99'!W47/'rev99'!$G47,0)</f>
        <v>44.742173941199326</v>
      </c>
      <c r="Y47" s="23">
        <f>IF('exp99'!X47&lt;&gt;"",'exp99'!X47/'rev99'!$G47,0)</f>
        <v>0</v>
      </c>
      <c r="Z47" s="23">
        <f>IF('exp99'!Y47&lt;&gt;"",'exp99'!Y47/'rev99'!$G47,0)</f>
        <v>0</v>
      </c>
      <c r="AA47" s="23">
        <f>IF('exp99'!Z47&lt;&gt;"",'exp99'!Z47/'rev99'!$G47,0)</f>
        <v>30.462750938997534</v>
      </c>
      <c r="AB47" s="23">
        <f>IF('exp99'!AA47&lt;&gt;"",'exp99'!AA47/'rev99'!$G47,0)</f>
        <v>221.7697621206234</v>
      </c>
      <c r="AC47" s="23">
        <f>IF('exp99'!AB47&lt;&gt;"",'exp99'!AB47/'rev99'!$G47,0)</f>
        <v>0</v>
      </c>
      <c r="AD47" s="23">
        <f>IF('exp99'!AC47&lt;&gt;"",'exp99'!AC47/'rev99'!$G47,0)</f>
        <v>359.97007188188053</v>
      </c>
      <c r="AE47" s="23">
        <f>IF('exp99'!AD47&lt;&gt;"",'exp99'!AD47/'rev99'!$G47,0)</f>
        <v>123.31703578983723</v>
      </c>
    </row>
    <row r="48" spans="1:31" x14ac:dyDescent="0.25">
      <c r="A48" s="15" t="str">
        <f>'exp99'!A48</f>
        <v>146</v>
      </c>
      <c r="B48" s="15">
        <v>131</v>
      </c>
      <c r="C48" s="16" t="str">
        <f>'exp99'!B48</f>
        <v>DAWSON SPRINGS IND.</v>
      </c>
      <c r="D48" s="23">
        <f>IF('exp99'!C48&lt;&gt;"",'exp99'!C48/'rev99'!$G48,0)</f>
        <v>5765.8740591830174</v>
      </c>
      <c r="E48" s="23">
        <f>IF('exp99'!D48&lt;&gt;"",'exp99'!D48/'rev99'!$G48,0)</f>
        <v>5446.0726761016404</v>
      </c>
      <c r="F48" s="23">
        <f>IF('exp99'!E48&lt;&gt;"",'exp99'!E48/'rev99'!$G48,0)</f>
        <v>3221.9359922804765</v>
      </c>
      <c r="G48" s="23">
        <f>IF('exp99'!F48&lt;&gt;"",'exp99'!F48/'rev99'!$G48,0)</f>
        <v>5765.8740591830174</v>
      </c>
      <c r="H48" s="23">
        <f>IF('exp99'!G48&lt;&gt;"",'exp99'!G48/'rev99'!$G48,0)</f>
        <v>-76.876005146349314</v>
      </c>
      <c r="I48" s="23">
        <f>IF('exp99'!H48&lt;&gt;"",'exp99'!H48/'rev99'!$G48,0)</f>
        <v>3298.8119974268257</v>
      </c>
      <c r="J48" s="23">
        <f>IF('exp99'!I48&lt;&gt;"",'exp99'!I48/'rev99'!$G48,0)</f>
        <v>190.5315374718559</v>
      </c>
      <c r="K48" s="23">
        <f>IF('exp99'!J48&lt;&gt;"",'exp99'!J48/'rev99'!$G48,0)</f>
        <v>243.56738501125767</v>
      </c>
      <c r="L48" s="23">
        <f>IF('exp99'!K48&lt;&gt;"",'exp99'!K48/'rev99'!$G48,0)</f>
        <v>212.19155677066581</v>
      </c>
      <c r="M48" s="23">
        <f>IF('exp99'!L48&lt;&gt;"",'exp99'!L48/'rev99'!$G48,0)</f>
        <v>272.5969926021229</v>
      </c>
      <c r="N48" s="23">
        <f>IF('exp99'!M48&lt;&gt;"",'exp99'!M48/'rev99'!$G48,0)</f>
        <v>77.08874236088775</v>
      </c>
      <c r="O48" s="23">
        <f>IF('exp99'!N48&lt;&gt;"",'exp99'!N48/'rev99'!$G48,0)</f>
        <v>414.74649404953362</v>
      </c>
      <c r="P48" s="23">
        <f>IF('exp99'!O48&lt;&gt;"",'exp99'!O48/'rev99'!$G48,0)</f>
        <v>154.18205210678676</v>
      </c>
      <c r="Q48" s="23">
        <f>IF('exp99'!P48&lt;&gt;"",'exp99'!P48/'rev99'!$G48,0)</f>
        <v>133.17402701833387</v>
      </c>
      <c r="R48" s="23">
        <f>IF('exp99'!Q48&lt;&gt;"",'exp99'!Q48/'rev99'!$G48,0)</f>
        <v>0</v>
      </c>
      <c r="S48" s="23">
        <f>IF('exp99'!R48&lt;&gt;"",'exp99'!R48/'rev99'!$G48,0)</f>
        <v>424.35516243165006</v>
      </c>
      <c r="T48" s="23">
        <f>IF('exp99'!S48&lt;&gt;"",'exp99'!S48/'rev99'!$G48,0)</f>
        <v>101.70273399807013</v>
      </c>
      <c r="U48" s="23">
        <f>IF('exp99'!T48&lt;&gt;"",'exp99'!T48/'rev99'!$G48,0)</f>
        <v>0</v>
      </c>
      <c r="V48" s="23">
        <f>IF('exp99'!U48&lt;&gt;"",'exp99'!U48/'rev99'!$G48,0)</f>
        <v>0</v>
      </c>
      <c r="W48" s="23">
        <f>IF('exp99'!V48&lt;&gt;"",'exp99'!V48/'rev99'!$G48,0)</f>
        <v>0.24123512383403026</v>
      </c>
      <c r="X48" s="23">
        <f>IF('exp99'!W48&lt;&gt;"",'exp99'!W48/'rev99'!$G48,0)</f>
        <v>8.6563203602444521</v>
      </c>
      <c r="Y48" s="23">
        <f>IF('exp99'!X48&lt;&gt;"",'exp99'!X48/'rev99'!$G48,0)</f>
        <v>0</v>
      </c>
      <c r="Z48" s="23">
        <f>IF('exp99'!Y48&lt;&gt;"",'exp99'!Y48/'rev99'!$G48,0)</f>
        <v>0</v>
      </c>
      <c r="AA48" s="23">
        <f>IF('exp99'!Z48&lt;&gt;"",'exp99'!Z48/'rev99'!$G48,0)</f>
        <v>0</v>
      </c>
      <c r="AB48" s="23">
        <f>IF('exp99'!AA48&lt;&gt;"",'exp99'!AA48/'rev99'!$G48,0)</f>
        <v>54.206883242200064</v>
      </c>
      <c r="AC48" s="23">
        <f>IF('exp99'!AB48&lt;&gt;"",'exp99'!AB48/'rev99'!$G48,0)</f>
        <v>0</v>
      </c>
      <c r="AD48" s="23">
        <f>IF('exp99'!AC48&lt;&gt;"",'exp99'!AC48/'rev99'!$G48,0)</f>
        <v>256.69694435509814</v>
      </c>
      <c r="AE48" s="23">
        <f>IF('exp99'!AD48&lt;&gt;"",'exp99'!AD48/'rev99'!$G48,0)</f>
        <v>0</v>
      </c>
    </row>
    <row r="49" spans="1:31" x14ac:dyDescent="0.25">
      <c r="A49" s="15" t="str">
        <f>'exp99'!A49</f>
        <v>147</v>
      </c>
      <c r="B49" s="15">
        <v>36</v>
      </c>
      <c r="C49" s="16" t="str">
        <f>'exp99'!B49</f>
        <v>DAYTON IND.</v>
      </c>
      <c r="D49" s="23">
        <f>IF('exp99'!C49&lt;&gt;"",'exp99'!C49/'rev99'!$G49,0)</f>
        <v>6853.3387060998148</v>
      </c>
      <c r="E49" s="23">
        <f>IF('exp99'!D49&lt;&gt;"",'exp99'!D49/'rev99'!$G49,0)</f>
        <v>6372.1786598890931</v>
      </c>
      <c r="F49" s="23">
        <f>IF('exp99'!E49&lt;&gt;"",'exp99'!E49/'rev99'!$G49,0)</f>
        <v>3878.7342236598888</v>
      </c>
      <c r="G49" s="23">
        <f>IF('exp99'!F49&lt;&gt;"",'exp99'!F49/'rev99'!$G49,0)</f>
        <v>6853.3387060998148</v>
      </c>
      <c r="H49" s="23">
        <f>IF('exp99'!G49&lt;&gt;"",'exp99'!G49/'rev99'!$G49,0)</f>
        <v>-34.376146025878001</v>
      </c>
      <c r="I49" s="23">
        <f>IF('exp99'!H49&lt;&gt;"",'exp99'!H49/'rev99'!$G49,0)</f>
        <v>3913.1103696857672</v>
      </c>
      <c r="J49" s="23">
        <f>IF('exp99'!I49&lt;&gt;"",'exp99'!I49/'rev99'!$G49,0)</f>
        <v>197.08515711645103</v>
      </c>
      <c r="K49" s="23">
        <f>IF('exp99'!J49&lt;&gt;"",'exp99'!J49/'rev99'!$G49,0)</f>
        <v>437.62790203327171</v>
      </c>
      <c r="L49" s="23">
        <f>IF('exp99'!K49&lt;&gt;"",'exp99'!K49/'rev99'!$G49,0)</f>
        <v>303.33298521256927</v>
      </c>
      <c r="M49" s="23">
        <f>IF('exp99'!L49&lt;&gt;"",'exp99'!L49/'rev99'!$G49,0)</f>
        <v>296.20618299445476</v>
      </c>
      <c r="N49" s="23">
        <f>IF('exp99'!M49&lt;&gt;"",'exp99'!M49/'rev99'!$G49,0)</f>
        <v>4.1634011090573013</v>
      </c>
      <c r="O49" s="23">
        <f>IF('exp99'!N49&lt;&gt;"",'exp99'!N49/'rev99'!$G49,0)</f>
        <v>598.14592421441773</v>
      </c>
      <c r="P49" s="23">
        <f>IF('exp99'!O49&lt;&gt;"",'exp99'!O49/'rev99'!$G49,0)</f>
        <v>98.179510166358597</v>
      </c>
      <c r="Q49" s="23">
        <f>IF('exp99'!P49&lt;&gt;"",'exp99'!P49/'rev99'!$G49,0)</f>
        <v>0</v>
      </c>
      <c r="R49" s="23">
        <f>IF('exp99'!Q49&lt;&gt;"",'exp99'!Q49/'rev99'!$G49,0)</f>
        <v>0</v>
      </c>
      <c r="S49" s="23">
        <f>IF('exp99'!R49&lt;&gt;"",'exp99'!R49/'rev99'!$G49,0)</f>
        <v>415.71774491682066</v>
      </c>
      <c r="T49" s="23">
        <f>IF('exp99'!S49&lt;&gt;"",'exp99'!S49/'rev99'!$G49,0)</f>
        <v>142.98562846580407</v>
      </c>
      <c r="U49" s="23">
        <f>IF('exp99'!T49&lt;&gt;"",'exp99'!T49/'rev99'!$G49,0)</f>
        <v>0</v>
      </c>
      <c r="V49" s="23">
        <f>IF('exp99'!U49&lt;&gt;"",'exp99'!U49/'rev99'!$G49,0)</f>
        <v>0</v>
      </c>
      <c r="W49" s="23">
        <f>IF('exp99'!V49&lt;&gt;"",'exp99'!V49/'rev99'!$G49,0)</f>
        <v>0</v>
      </c>
      <c r="X49" s="23">
        <f>IF('exp99'!W49&lt;&gt;"",'exp99'!W49/'rev99'!$G49,0)</f>
        <v>0</v>
      </c>
      <c r="Y49" s="23">
        <f>IF('exp99'!X49&lt;&gt;"",'exp99'!X49/'rev99'!$G49,0)</f>
        <v>0</v>
      </c>
      <c r="Z49" s="23">
        <f>IF('exp99'!Y49&lt;&gt;"",'exp99'!Y49/'rev99'!$G49,0)</f>
        <v>0</v>
      </c>
      <c r="AA49" s="23">
        <f>IF('exp99'!Z49&lt;&gt;"",'exp99'!Z49/'rev99'!$G49,0)</f>
        <v>0</v>
      </c>
      <c r="AB49" s="23">
        <f>IF('exp99'!AA49&lt;&gt;"",'exp99'!AA49/'rev99'!$G49,0)</f>
        <v>41.256931608133087</v>
      </c>
      <c r="AC49" s="23">
        <f>IF('exp99'!AB49&lt;&gt;"",'exp99'!AB49/'rev99'!$G49,0)</f>
        <v>0</v>
      </c>
      <c r="AD49" s="23">
        <f>IF('exp99'!AC49&lt;&gt;"",'exp99'!AC49/'rev99'!$G49,0)</f>
        <v>319.20440850277265</v>
      </c>
      <c r="AE49" s="23">
        <f>IF('exp99'!AD49&lt;&gt;"",'exp99'!AD49/'rev99'!$G49,0)</f>
        <v>120.69870609981515</v>
      </c>
    </row>
    <row r="50" spans="1:31" x14ac:dyDescent="0.25">
      <c r="A50" s="15" t="str">
        <f>'exp99'!A50</f>
        <v>149</v>
      </c>
      <c r="B50" s="15">
        <v>82</v>
      </c>
      <c r="C50" s="16" t="str">
        <f>'exp99'!B50</f>
        <v>EAST BERNSTADT IND.</v>
      </c>
      <c r="D50" s="23">
        <f>IF('exp99'!C50&lt;&gt;"",'exp99'!C50/'rev99'!$G50,0)</f>
        <v>6306.664222593743</v>
      </c>
      <c r="E50" s="23">
        <f>IF('exp99'!D50&lt;&gt;"",'exp99'!D50/'rev99'!$G50,0)</f>
        <v>5900.1491043706728</v>
      </c>
      <c r="F50" s="23">
        <f>IF('exp99'!E50&lt;&gt;"",'exp99'!E50/'rev99'!$G50,0)</f>
        <v>3162.297420587533</v>
      </c>
      <c r="G50" s="23">
        <f>IF('exp99'!F50&lt;&gt;"",'exp99'!F50/'rev99'!$G50,0)</f>
        <v>6306.664222593743</v>
      </c>
      <c r="H50" s="23">
        <f>IF('exp99'!G50&lt;&gt;"",'exp99'!G50/'rev99'!$G50,0)</f>
        <v>-4.4016001910675904</v>
      </c>
      <c r="I50" s="23">
        <f>IF('exp99'!H50&lt;&gt;"",'exp99'!H50/'rev99'!$G50,0)</f>
        <v>3166.6990207786002</v>
      </c>
      <c r="J50" s="23">
        <f>IF('exp99'!I50&lt;&gt;"",'exp99'!I50/'rev99'!$G50,0)</f>
        <v>185.21870074038694</v>
      </c>
      <c r="K50" s="23">
        <f>IF('exp99'!J50&lt;&gt;"",'exp99'!J50/'rev99'!$G50,0)</f>
        <v>341.96966802006216</v>
      </c>
      <c r="L50" s="23">
        <f>IF('exp99'!K50&lt;&gt;"",'exp99'!K50/'rev99'!$G50,0)</f>
        <v>511.73654167661812</v>
      </c>
      <c r="M50" s="23">
        <f>IF('exp99'!L50&lt;&gt;"",'exp99'!L50/'rev99'!$G50,0)</f>
        <v>176.53955099116314</v>
      </c>
      <c r="N50" s="23">
        <f>IF('exp99'!M50&lt;&gt;"",'exp99'!M50/'rev99'!$G50,0)</f>
        <v>98.075352280869367</v>
      </c>
      <c r="O50" s="23">
        <f>IF('exp99'!N50&lt;&gt;"",'exp99'!N50/'rev99'!$G50,0)</f>
        <v>411.41378074994032</v>
      </c>
      <c r="P50" s="23">
        <f>IF('exp99'!O50&lt;&gt;"",'exp99'!O50/'rev99'!$G50,0)</f>
        <v>431.12070695008356</v>
      </c>
      <c r="Q50" s="23">
        <f>IF('exp99'!P50&lt;&gt;"",'exp99'!P50/'rev99'!$G50,0)</f>
        <v>8.3021256269405299</v>
      </c>
      <c r="R50" s="23">
        <f>IF('exp99'!Q50&lt;&gt;"",'exp99'!Q50/'rev99'!$G50,0)</f>
        <v>0</v>
      </c>
      <c r="S50" s="23">
        <f>IF('exp99'!R50&lt;&gt;"",'exp99'!R50/'rev99'!$G50,0)</f>
        <v>397.55044184380222</v>
      </c>
      <c r="T50" s="23">
        <f>IF('exp99'!S50&lt;&gt;"",'exp99'!S50/'rev99'!$G50,0)</f>
        <v>175.92481490327205</v>
      </c>
      <c r="U50" s="23">
        <f>IF('exp99'!T50&lt;&gt;"",'exp99'!T50/'rev99'!$G50,0)</f>
        <v>0</v>
      </c>
      <c r="V50" s="23">
        <f>IF('exp99'!U50&lt;&gt;"",'exp99'!U50/'rev99'!$G50,0)</f>
        <v>0</v>
      </c>
      <c r="W50" s="23">
        <f>IF('exp99'!V50&lt;&gt;"",'exp99'!V50/'rev99'!$G50,0)</f>
        <v>0</v>
      </c>
      <c r="X50" s="23">
        <f>IF('exp99'!W50&lt;&gt;"",'exp99'!W50/'rev99'!$G50,0)</f>
        <v>77.62120850250777</v>
      </c>
      <c r="Y50" s="23">
        <f>IF('exp99'!X50&lt;&gt;"",'exp99'!X50/'rev99'!$G50,0)</f>
        <v>0</v>
      </c>
      <c r="Z50" s="23">
        <f>IF('exp99'!Y50&lt;&gt;"",'exp99'!Y50/'rev99'!$G50,0)</f>
        <v>0</v>
      </c>
      <c r="AA50" s="23">
        <f>IF('exp99'!Z50&lt;&gt;"",'exp99'!Z50/'rev99'!$G50,0)</f>
        <v>120.82608072605684</v>
      </c>
      <c r="AB50" s="23">
        <f>IF('exp99'!AA50&lt;&gt;"",'exp99'!AA50/'rev99'!$G50,0)</f>
        <v>0</v>
      </c>
      <c r="AC50" s="23">
        <f>IF('exp99'!AB50&lt;&gt;"",'exp99'!AB50/'rev99'!$G50,0)</f>
        <v>0</v>
      </c>
      <c r="AD50" s="23">
        <f>IF('exp99'!AC50&lt;&gt;"",'exp99'!AC50/'rev99'!$G50,0)</f>
        <v>147.40864580845474</v>
      </c>
      <c r="AE50" s="23">
        <f>IF('exp99'!AD50&lt;&gt;"",'exp99'!AD50/'rev99'!$G50,0)</f>
        <v>60.659183186052068</v>
      </c>
    </row>
    <row r="51" spans="1:31" x14ac:dyDescent="0.25">
      <c r="A51" s="15" t="str">
        <f>'exp99'!A51</f>
        <v>151</v>
      </c>
      <c r="B51" s="15">
        <v>148</v>
      </c>
      <c r="C51" s="16" t="str">
        <f>'exp99'!B51</f>
        <v>EDMONSON CO.</v>
      </c>
      <c r="D51" s="23">
        <f>IF('exp99'!C51&lt;&gt;"",'exp99'!C51/'rev99'!$G51,0)</f>
        <v>6688.3044243223085</v>
      </c>
      <c r="E51" s="23">
        <f>IF('exp99'!D51&lt;&gt;"",'exp99'!D51/'rev99'!$G51,0)</f>
        <v>5313.4058341452219</v>
      </c>
      <c r="F51" s="23">
        <f>IF('exp99'!E51&lt;&gt;"",'exp99'!E51/'rev99'!$G51,0)</f>
        <v>3030.1018109920342</v>
      </c>
      <c r="G51" s="23">
        <f>IF('exp99'!F51&lt;&gt;"",'exp99'!F51/'rev99'!$G51,0)</f>
        <v>6688.3044243223085</v>
      </c>
      <c r="H51" s="23">
        <f>IF('exp99'!G51&lt;&gt;"",'exp99'!G51/'rev99'!$G51,0)</f>
        <v>-7.3045962519342087</v>
      </c>
      <c r="I51" s="23">
        <f>IF('exp99'!H51&lt;&gt;"",'exp99'!H51/'rev99'!$G51,0)</f>
        <v>3037.4064072439683</v>
      </c>
      <c r="J51" s="23">
        <f>IF('exp99'!I51&lt;&gt;"",'exp99'!I51/'rev99'!$G51,0)</f>
        <v>170.72758324259269</v>
      </c>
      <c r="K51" s="23">
        <f>IF('exp99'!J51&lt;&gt;"",'exp99'!J51/'rev99'!$G51,0)</f>
        <v>232.42915926414122</v>
      </c>
      <c r="L51" s="23">
        <f>IF('exp99'!K51&lt;&gt;"",'exp99'!K51/'rev99'!$G51,0)</f>
        <v>219.28119663017938</v>
      </c>
      <c r="M51" s="23">
        <f>IF('exp99'!L51&lt;&gt;"",'exp99'!L51/'rev99'!$G51,0)</f>
        <v>209.65721244770472</v>
      </c>
      <c r="N51" s="23">
        <f>IF('exp99'!M51&lt;&gt;"",'exp99'!M51/'rev99'!$G51,0)</f>
        <v>35.818001031577737</v>
      </c>
      <c r="O51" s="23">
        <f>IF('exp99'!N51&lt;&gt;"",'exp99'!N51/'rev99'!$G51,0)</f>
        <v>446.99997707605019</v>
      </c>
      <c r="P51" s="23">
        <f>IF('exp99'!O51&lt;&gt;"",'exp99'!O51/'rev99'!$G51,0)</f>
        <v>465.1191873459797</v>
      </c>
      <c r="Q51" s="23">
        <f>IF('exp99'!P51&lt;&gt;"",'exp99'!P51/'rev99'!$G51,0)</f>
        <v>16.530431543354918</v>
      </c>
      <c r="R51" s="23">
        <f>IF('exp99'!Q51&lt;&gt;"",'exp99'!Q51/'rev99'!$G51,0)</f>
        <v>0</v>
      </c>
      <c r="S51" s="23">
        <f>IF('exp99'!R51&lt;&gt;"",'exp99'!R51/'rev99'!$G51,0)</f>
        <v>383.21300361052209</v>
      </c>
      <c r="T51" s="23">
        <f>IF('exp99'!S51&lt;&gt;"",'exp99'!S51/'rev99'!$G51,0)</f>
        <v>103.52827096108659</v>
      </c>
      <c r="U51" s="23">
        <f>IF('exp99'!T51&lt;&gt;"",'exp99'!T51/'rev99'!$G51,0)</f>
        <v>0</v>
      </c>
      <c r="V51" s="23">
        <f>IF('exp99'!U51&lt;&gt;"",'exp99'!U51/'rev99'!$G51,0)</f>
        <v>0</v>
      </c>
      <c r="W51" s="23">
        <f>IF('exp99'!V51&lt;&gt;"",'exp99'!V51/'rev99'!$G51,0)</f>
        <v>0</v>
      </c>
      <c r="X51" s="23">
        <f>IF('exp99'!W51&lt;&gt;"",'exp99'!W51/'rev99'!$G51,0)</f>
        <v>0</v>
      </c>
      <c r="Y51" s="23">
        <f>IF('exp99'!X51&lt;&gt;"",'exp99'!X51/'rev99'!$G51,0)</f>
        <v>0</v>
      </c>
      <c r="Z51" s="23">
        <f>IF('exp99'!Y51&lt;&gt;"",'exp99'!Y51/'rev99'!$G51,0)</f>
        <v>0</v>
      </c>
      <c r="AA51" s="23">
        <f>IF('exp99'!Z51&lt;&gt;"",'exp99'!Z51/'rev99'!$G51,0)</f>
        <v>0</v>
      </c>
      <c r="AB51" s="23">
        <f>IF('exp99'!AA51&lt;&gt;"",'exp99'!AA51/'rev99'!$G51,0)</f>
        <v>0</v>
      </c>
      <c r="AC51" s="23">
        <f>IF('exp99'!AB51&lt;&gt;"",'exp99'!AB51/'rev99'!$G51,0)</f>
        <v>0</v>
      </c>
      <c r="AD51" s="23">
        <f>IF('exp99'!AC51&lt;&gt;"",'exp99'!AC51/'rev99'!$G51,0)</f>
        <v>146.73439738666971</v>
      </c>
      <c r="AE51" s="23">
        <f>IF('exp99'!AD51&lt;&gt;"",'exp99'!AD51/'rev99'!$G51,0)</f>
        <v>1228.1641927904179</v>
      </c>
    </row>
    <row r="52" spans="1:31" x14ac:dyDescent="0.25">
      <c r="A52" s="15" t="str">
        <f>'exp99'!A52</f>
        <v>152</v>
      </c>
      <c r="B52" s="15">
        <v>154</v>
      </c>
      <c r="C52" s="16" t="str">
        <f>'exp99'!B52</f>
        <v>ELIZABETHTOWN IND.</v>
      </c>
      <c r="D52" s="23">
        <f>IF('exp99'!C52&lt;&gt;"",'exp99'!C52/'rev99'!$G52,0)</f>
        <v>5536.1962926346987</v>
      </c>
      <c r="E52" s="23">
        <f>IF('exp99'!D52&lt;&gt;"",'exp99'!D52/'rev99'!$G52,0)</f>
        <v>5176.3466435986156</v>
      </c>
      <c r="F52" s="23">
        <f>IF('exp99'!E52&lt;&gt;"",'exp99'!E52/'rev99'!$G52,0)</f>
        <v>3008.5026791893224</v>
      </c>
      <c r="G52" s="23">
        <f>IF('exp99'!F52&lt;&gt;"",'exp99'!F52/'rev99'!$G52,0)</f>
        <v>5536.1962926346987</v>
      </c>
      <c r="H52" s="23">
        <f>IF('exp99'!G52&lt;&gt;"",'exp99'!G52/'rev99'!$G52,0)</f>
        <v>0</v>
      </c>
      <c r="I52" s="23">
        <f>IF('exp99'!H52&lt;&gt;"",'exp99'!H52/'rev99'!$G52,0)</f>
        <v>3008.5026791893224</v>
      </c>
      <c r="J52" s="23">
        <f>IF('exp99'!I52&lt;&gt;"",'exp99'!I52/'rev99'!$G52,0)</f>
        <v>173.50623331685614</v>
      </c>
      <c r="K52" s="23">
        <f>IF('exp99'!J52&lt;&gt;"",'exp99'!J52/'rev99'!$G52,0)</f>
        <v>273.79712802768165</v>
      </c>
      <c r="L52" s="23">
        <f>IF('exp99'!K52&lt;&gt;"",'exp99'!K52/'rev99'!$G52,0)</f>
        <v>169.58191300049432</v>
      </c>
      <c r="M52" s="23">
        <f>IF('exp99'!L52&lt;&gt;"",'exp99'!L52/'rev99'!$G52,0)</f>
        <v>263.97750865051904</v>
      </c>
      <c r="N52" s="23">
        <f>IF('exp99'!M52&lt;&gt;"",'exp99'!M52/'rev99'!$G52,0)</f>
        <v>38.113425605536335</v>
      </c>
      <c r="O52" s="23">
        <f>IF('exp99'!N52&lt;&gt;"",'exp99'!N52/'rev99'!$G52,0)</f>
        <v>695.36931290163125</v>
      </c>
      <c r="P52" s="23">
        <f>IF('exp99'!O52&lt;&gt;"",'exp99'!O52/'rev99'!$G52,0)</f>
        <v>138.5226297577855</v>
      </c>
      <c r="Q52" s="23">
        <f>IF('exp99'!P52&lt;&gt;"",'exp99'!P52/'rev99'!$G52,0)</f>
        <v>100.63042511122096</v>
      </c>
      <c r="R52" s="23">
        <f>IF('exp99'!Q52&lt;&gt;"",'exp99'!Q52/'rev99'!$G52,0)</f>
        <v>0</v>
      </c>
      <c r="S52" s="23">
        <f>IF('exp99'!R52&lt;&gt;"",'exp99'!R52/'rev99'!$G52,0)</f>
        <v>255.54019772614927</v>
      </c>
      <c r="T52" s="23">
        <f>IF('exp99'!S52&lt;&gt;"",'exp99'!S52/'rev99'!$G52,0)</f>
        <v>58.805190311418684</v>
      </c>
      <c r="U52" s="23">
        <f>IF('exp99'!T52&lt;&gt;"",'exp99'!T52/'rev99'!$G52,0)</f>
        <v>0</v>
      </c>
      <c r="V52" s="23">
        <f>IF('exp99'!U52&lt;&gt;"",'exp99'!U52/'rev99'!$G52,0)</f>
        <v>0</v>
      </c>
      <c r="W52" s="23">
        <f>IF('exp99'!V52&lt;&gt;"",'exp99'!V52/'rev99'!$G52,0)</f>
        <v>0</v>
      </c>
      <c r="X52" s="23">
        <f>IF('exp99'!W52&lt;&gt;"",'exp99'!W52/'rev99'!$G52,0)</f>
        <v>0</v>
      </c>
      <c r="Y52" s="23">
        <f>IF('exp99'!X52&lt;&gt;"",'exp99'!X52/'rev99'!$G52,0)</f>
        <v>0</v>
      </c>
      <c r="Z52" s="23">
        <f>IF('exp99'!Y52&lt;&gt;"",'exp99'!Y52/'rev99'!$G52,0)</f>
        <v>0</v>
      </c>
      <c r="AA52" s="23">
        <f>IF('exp99'!Z52&lt;&gt;"",'exp99'!Z52/'rev99'!$G52,0)</f>
        <v>0</v>
      </c>
      <c r="AB52" s="23">
        <f>IF('exp99'!AA52&lt;&gt;"",'exp99'!AA52/'rev99'!$G52,0)</f>
        <v>0</v>
      </c>
      <c r="AC52" s="23">
        <f>IF('exp99'!AB52&lt;&gt;"",'exp99'!AB52/'rev99'!$G52,0)</f>
        <v>0</v>
      </c>
      <c r="AD52" s="23">
        <f>IF('exp99'!AC52&lt;&gt;"",'exp99'!AC52/'rev99'!$G52,0)</f>
        <v>242.69690558576372</v>
      </c>
      <c r="AE52" s="23">
        <f>IF('exp99'!AD52&lt;&gt;"",'exp99'!AD52/'rev99'!$G52,0)</f>
        <v>117.15274345032131</v>
      </c>
    </row>
    <row r="53" spans="1:31" x14ac:dyDescent="0.25">
      <c r="A53" s="15" t="str">
        <f>'exp99'!A53</f>
        <v>155</v>
      </c>
      <c r="B53" s="15">
        <v>39</v>
      </c>
      <c r="C53" s="16" t="str">
        <f>'exp99'!B53</f>
        <v>ELLIOTT CO.</v>
      </c>
      <c r="D53" s="23">
        <f>IF('exp99'!C53&lt;&gt;"",'exp99'!C53/'rev99'!$G53,0)</f>
        <v>6634.8213694975548</v>
      </c>
      <c r="E53" s="23">
        <f>IF('exp99'!D53&lt;&gt;"",'exp99'!D53/'rev99'!$G53,0)</f>
        <v>6285.2423832814593</v>
      </c>
      <c r="F53" s="23">
        <f>IF('exp99'!E53&lt;&gt;"",'exp99'!E53/'rev99'!$G53,0)</f>
        <v>3407.0434504224099</v>
      </c>
      <c r="G53" s="23">
        <f>IF('exp99'!F53&lt;&gt;"",'exp99'!F53/'rev99'!$G53,0)</f>
        <v>6634.8213694975548</v>
      </c>
      <c r="H53" s="23">
        <f>IF('exp99'!G53&lt;&gt;"",'exp99'!G53/'rev99'!$G53,0)</f>
        <v>0</v>
      </c>
      <c r="I53" s="23">
        <f>IF('exp99'!H53&lt;&gt;"",'exp99'!H53/'rev99'!$G53,0)</f>
        <v>3407.0434504224099</v>
      </c>
      <c r="J53" s="23">
        <f>IF('exp99'!I53&lt;&gt;"",'exp99'!I53/'rev99'!$G53,0)</f>
        <v>134.4322098710538</v>
      </c>
      <c r="K53" s="23">
        <f>IF('exp99'!J53&lt;&gt;"",'exp99'!J53/'rev99'!$G53,0)</f>
        <v>176.16533570475769</v>
      </c>
      <c r="L53" s="23">
        <f>IF('exp99'!K53&lt;&gt;"",'exp99'!K53/'rev99'!$G53,0)</f>
        <v>591.49068030235662</v>
      </c>
      <c r="M53" s="23">
        <f>IF('exp99'!L53&lt;&gt;"",'exp99'!L53/'rev99'!$G53,0)</f>
        <v>267.31704757670076</v>
      </c>
      <c r="N53" s="23">
        <f>IF('exp99'!M53&lt;&gt;"",'exp99'!M53/'rev99'!$G53,0)</f>
        <v>0</v>
      </c>
      <c r="O53" s="23">
        <f>IF('exp99'!N53&lt;&gt;"",'exp99'!N53/'rev99'!$G53,0)</f>
        <v>543.98472209871045</v>
      </c>
      <c r="P53" s="23">
        <f>IF('exp99'!O53&lt;&gt;"",'exp99'!O53/'rev99'!$G53,0)</f>
        <v>515.44512227656742</v>
      </c>
      <c r="Q53" s="23">
        <f>IF('exp99'!P53&lt;&gt;"",'exp99'!P53/'rev99'!$G53,0)</f>
        <v>73.582134281903066</v>
      </c>
      <c r="R53" s="23">
        <f>IF('exp99'!Q53&lt;&gt;"",'exp99'!Q53/'rev99'!$G53,0)</f>
        <v>0</v>
      </c>
      <c r="S53" s="23">
        <f>IF('exp99'!R53&lt;&gt;"",'exp99'!R53/'rev99'!$G53,0)</f>
        <v>435.39535793686082</v>
      </c>
      <c r="T53" s="23">
        <f>IF('exp99'!S53&lt;&gt;"",'exp99'!S53/'rev99'!$G53,0)</f>
        <v>140.38632281013784</v>
      </c>
      <c r="U53" s="23">
        <f>IF('exp99'!T53&lt;&gt;"",'exp99'!T53/'rev99'!$G53,0)</f>
        <v>0</v>
      </c>
      <c r="V53" s="23">
        <f>IF('exp99'!U53&lt;&gt;"",'exp99'!U53/'rev99'!$G53,0)</f>
        <v>0</v>
      </c>
      <c r="W53" s="23">
        <f>IF('exp99'!V53&lt;&gt;"",'exp99'!V53/'rev99'!$G53,0)</f>
        <v>0</v>
      </c>
      <c r="X53" s="23">
        <f>IF('exp99'!W53&lt;&gt;"",'exp99'!W53/'rev99'!$G53,0)</f>
        <v>0</v>
      </c>
      <c r="Y53" s="23">
        <f>IF('exp99'!X53&lt;&gt;"",'exp99'!X53/'rev99'!$G53,0)</f>
        <v>0</v>
      </c>
      <c r="Z53" s="23">
        <f>IF('exp99'!Y53&lt;&gt;"",'exp99'!Y53/'rev99'!$G53,0)</f>
        <v>0</v>
      </c>
      <c r="AA53" s="23">
        <f>IF('exp99'!Z53&lt;&gt;"",'exp99'!Z53/'rev99'!$G53,0)</f>
        <v>56.805513561582927</v>
      </c>
      <c r="AB53" s="23">
        <f>IF('exp99'!AA53&lt;&gt;"",'exp99'!AA53/'rev99'!$G53,0)</f>
        <v>50.714095153401509</v>
      </c>
      <c r="AC53" s="23">
        <f>IF('exp99'!AB53&lt;&gt;"",'exp99'!AB53/'rev99'!$G53,0)</f>
        <v>0</v>
      </c>
      <c r="AD53" s="23">
        <f>IF('exp99'!AC53&lt;&gt;"",'exp99'!AC53/'rev99'!$G53,0)</f>
        <v>217.12473988439305</v>
      </c>
      <c r="AE53" s="23">
        <f>IF('exp99'!AD53&lt;&gt;"",'exp99'!AD53/'rev99'!$G53,0)</f>
        <v>24.934637616718543</v>
      </c>
    </row>
    <row r="54" spans="1:31" x14ac:dyDescent="0.25">
      <c r="A54" s="15" t="str">
        <f>'exp99'!A54</f>
        <v>156</v>
      </c>
      <c r="B54" s="15">
        <v>25</v>
      </c>
      <c r="C54" s="16" t="str">
        <f>'exp99'!B54</f>
        <v>EMINENCE IND.</v>
      </c>
      <c r="D54" s="23">
        <f>IF('exp99'!C54&lt;&gt;"",'exp99'!C54/'rev99'!$G54,0)</f>
        <v>7050.7226504980517</v>
      </c>
      <c r="E54" s="23">
        <f>IF('exp99'!D54&lt;&gt;"",'exp99'!D54/'rev99'!$G54,0)</f>
        <v>6639.0390428757046</v>
      </c>
      <c r="F54" s="23">
        <f>IF('exp99'!E54&lt;&gt;"",'exp99'!E54/'rev99'!$G54,0)</f>
        <v>3788.2588783022957</v>
      </c>
      <c r="G54" s="23">
        <f>IF('exp99'!F54&lt;&gt;"",'exp99'!F54/'rev99'!$G54,0)</f>
        <v>7050.7226504980517</v>
      </c>
      <c r="H54" s="23">
        <f>IF('exp99'!G54&lt;&gt;"",'exp99'!G54/'rev99'!$G54,0)</f>
        <v>-22.608640103941099</v>
      </c>
      <c r="I54" s="23">
        <f>IF('exp99'!H54&lt;&gt;"",'exp99'!H54/'rev99'!$G54,0)</f>
        <v>3810.8675184062367</v>
      </c>
      <c r="J54" s="23">
        <f>IF('exp99'!I54&lt;&gt;"",'exp99'!I54/'rev99'!$G54,0)</f>
        <v>82.281420528367249</v>
      </c>
      <c r="K54" s="23">
        <f>IF('exp99'!J54&lt;&gt;"",'exp99'!J54/'rev99'!$G54,0)</f>
        <v>392.77213079255091</v>
      </c>
      <c r="L54" s="23">
        <f>IF('exp99'!K54&lt;&gt;"",'exp99'!K54/'rev99'!$G54,0)</f>
        <v>508.78174534430491</v>
      </c>
      <c r="M54" s="23">
        <f>IF('exp99'!L54&lt;&gt;"",'exp99'!L54/'rev99'!$G54,0)</f>
        <v>480.78627111303592</v>
      </c>
      <c r="N54" s="23">
        <f>IF('exp99'!M54&lt;&gt;"",'exp99'!M54/'rev99'!$G54,0)</f>
        <v>8.034084019055868</v>
      </c>
      <c r="O54" s="23">
        <f>IF('exp99'!N54&lt;&gt;"",'exp99'!N54/'rev99'!$G54,0)</f>
        <v>626.48993070593326</v>
      </c>
      <c r="P54" s="23">
        <f>IF('exp99'!O54&lt;&gt;"",'exp99'!O54/'rev99'!$G54,0)</f>
        <v>182.48194023386748</v>
      </c>
      <c r="Q54" s="23">
        <f>IF('exp99'!P54&lt;&gt;"",'exp99'!P54/'rev99'!$G54,0)</f>
        <v>31.545885664789949</v>
      </c>
      <c r="R54" s="23">
        <f>IF('exp99'!Q54&lt;&gt;"",'exp99'!Q54/'rev99'!$G54,0)</f>
        <v>0</v>
      </c>
      <c r="S54" s="23">
        <f>IF('exp99'!R54&lt;&gt;"",'exp99'!R54/'rev99'!$G54,0)</f>
        <v>394.75779558250321</v>
      </c>
      <c r="T54" s="23">
        <f>IF('exp99'!S54&lt;&gt;"",'exp99'!S54/'rev99'!$G54,0)</f>
        <v>142.84896058899955</v>
      </c>
      <c r="U54" s="23">
        <f>IF('exp99'!T54&lt;&gt;"",'exp99'!T54/'rev99'!$G54,0)</f>
        <v>0</v>
      </c>
      <c r="V54" s="23">
        <f>IF('exp99'!U54&lt;&gt;"",'exp99'!U54/'rev99'!$G54,0)</f>
        <v>0</v>
      </c>
      <c r="W54" s="23">
        <f>IF('exp99'!V54&lt;&gt;"",'exp99'!V54/'rev99'!$G54,0)</f>
        <v>0</v>
      </c>
      <c r="X54" s="23">
        <f>IF('exp99'!W54&lt;&gt;"",'exp99'!W54/'rev99'!$G54,0)</f>
        <v>0</v>
      </c>
      <c r="Y54" s="23">
        <f>IF('exp99'!X54&lt;&gt;"",'exp99'!X54/'rev99'!$G54,0)</f>
        <v>0</v>
      </c>
      <c r="Z54" s="23">
        <f>IF('exp99'!Y54&lt;&gt;"",'exp99'!Y54/'rev99'!$G54,0)</f>
        <v>0</v>
      </c>
      <c r="AA54" s="23">
        <f>IF('exp99'!Z54&lt;&gt;"",'exp99'!Z54/'rev99'!$G54,0)</f>
        <v>0</v>
      </c>
      <c r="AB54" s="23">
        <f>IF('exp99'!AA54&lt;&gt;"",'exp99'!AA54/'rev99'!$G54,0)</f>
        <v>17.481355565179733</v>
      </c>
      <c r="AC54" s="23">
        <f>IF('exp99'!AB54&lt;&gt;"",'exp99'!AB54/'rev99'!$G54,0)</f>
        <v>0</v>
      </c>
      <c r="AD54" s="23">
        <f>IF('exp99'!AC54&lt;&gt;"",'exp99'!AC54/'rev99'!$G54,0)</f>
        <v>252.17141619748807</v>
      </c>
      <c r="AE54" s="23">
        <f>IF('exp99'!AD54&lt;&gt;"",'exp99'!AD54/'rev99'!$G54,0)</f>
        <v>142.03083585967951</v>
      </c>
    </row>
    <row r="55" spans="1:31" x14ac:dyDescent="0.25">
      <c r="A55" s="15" t="str">
        <f>'exp99'!A55</f>
        <v>157</v>
      </c>
      <c r="B55" s="15">
        <v>156</v>
      </c>
      <c r="C55" s="16" t="str">
        <f>'exp99'!B55</f>
        <v>ERLANGER IND.</v>
      </c>
      <c r="D55" s="23">
        <f>IF('exp99'!C55&lt;&gt;"",'exp99'!C55/'rev99'!$G55,0)</f>
        <v>5741.9953982646011</v>
      </c>
      <c r="E55" s="23">
        <f>IF('exp99'!D55&lt;&gt;"",'exp99'!D55/'rev99'!$G55,0)</f>
        <v>5142.9002827337408</v>
      </c>
      <c r="F55" s="23">
        <f>IF('exp99'!E55&lt;&gt;"",'exp99'!E55/'rev99'!$G55,0)</f>
        <v>3032.6324851321046</v>
      </c>
      <c r="G55" s="23">
        <f>IF('exp99'!F55&lt;&gt;"",'exp99'!F55/'rev99'!$G55,0)</f>
        <v>5741.9953982646011</v>
      </c>
      <c r="H55" s="23">
        <f>IF('exp99'!G55&lt;&gt;"",'exp99'!G55/'rev99'!$G55,0)</f>
        <v>-9.6811933313834455</v>
      </c>
      <c r="I55" s="23">
        <f>IF('exp99'!H55&lt;&gt;"",'exp99'!H55/'rev99'!$G55,0)</f>
        <v>3042.313678463488</v>
      </c>
      <c r="J55" s="23">
        <f>IF('exp99'!I55&lt;&gt;"",'exp99'!I55/'rev99'!$G55,0)</f>
        <v>118.51540898898314</v>
      </c>
      <c r="K55" s="23">
        <f>IF('exp99'!J55&lt;&gt;"",'exp99'!J55/'rev99'!$G55,0)</f>
        <v>104.80270546943549</v>
      </c>
      <c r="L55" s="23">
        <f>IF('exp99'!K55&lt;&gt;"",'exp99'!K55/'rev99'!$G55,0)</f>
        <v>503.41491176757336</v>
      </c>
      <c r="M55" s="23">
        <f>IF('exp99'!L55&lt;&gt;"",'exp99'!L55/'rev99'!$G55,0)</f>
        <v>351.63802768840787</v>
      </c>
      <c r="N55" s="23">
        <f>IF('exp99'!M55&lt;&gt;"",'exp99'!M55/'rev99'!$G55,0)</f>
        <v>0</v>
      </c>
      <c r="O55" s="23">
        <f>IF('exp99'!N55&lt;&gt;"",'exp99'!N55/'rev99'!$G55,0)</f>
        <v>611.30458223652136</v>
      </c>
      <c r="P55" s="23">
        <f>IF('exp99'!O55&lt;&gt;"",'exp99'!O55/'rev99'!$G55,0)</f>
        <v>69.916052451984015</v>
      </c>
      <c r="Q55" s="23">
        <f>IF('exp99'!P55&lt;&gt;"",'exp99'!P55/'rev99'!$G55,0)</f>
        <v>0</v>
      </c>
      <c r="R55" s="23">
        <f>IF('exp99'!Q55&lt;&gt;"",'exp99'!Q55/'rev99'!$G55,0)</f>
        <v>0</v>
      </c>
      <c r="S55" s="23">
        <f>IF('exp99'!R55&lt;&gt;"",'exp99'!R55/'rev99'!$G55,0)</f>
        <v>297.86382957979913</v>
      </c>
      <c r="T55" s="23">
        <f>IF('exp99'!S55&lt;&gt;"",'exp99'!S55/'rev99'!$G55,0)</f>
        <v>52.812279418933407</v>
      </c>
      <c r="U55" s="23">
        <f>IF('exp99'!T55&lt;&gt;"",'exp99'!T55/'rev99'!$G55,0)</f>
        <v>0</v>
      </c>
      <c r="V55" s="23">
        <f>IF('exp99'!U55&lt;&gt;"",'exp99'!U55/'rev99'!$G55,0)</f>
        <v>0</v>
      </c>
      <c r="W55" s="23">
        <f>IF('exp99'!V55&lt;&gt;"",'exp99'!V55/'rev99'!$G55,0)</f>
        <v>0</v>
      </c>
      <c r="X55" s="23">
        <f>IF('exp99'!W55&lt;&gt;"",'exp99'!W55/'rev99'!$G55,0)</f>
        <v>0</v>
      </c>
      <c r="Y55" s="23">
        <f>IF('exp99'!X55&lt;&gt;"",'exp99'!X55/'rev99'!$G55,0)</f>
        <v>0</v>
      </c>
      <c r="Z55" s="23">
        <f>IF('exp99'!Y55&lt;&gt;"",'exp99'!Y55/'rev99'!$G55,0)</f>
        <v>0</v>
      </c>
      <c r="AA55" s="23">
        <f>IF('exp99'!Z55&lt;&gt;"",'exp99'!Z55/'rev99'!$G55,0)</f>
        <v>0</v>
      </c>
      <c r="AB55" s="23">
        <f>IF('exp99'!AA55&lt;&gt;"",'exp99'!AA55/'rev99'!$G55,0)</f>
        <v>194.53999707516815</v>
      </c>
      <c r="AC55" s="23">
        <f>IF('exp99'!AB55&lt;&gt;"",'exp99'!AB55/'rev99'!$G55,0)</f>
        <v>0</v>
      </c>
      <c r="AD55" s="23">
        <f>IF('exp99'!AC55&lt;&gt;"",'exp99'!AC55/'rev99'!$G55,0)</f>
        <v>287.95182801988886</v>
      </c>
      <c r="AE55" s="23">
        <f>IF('exp99'!AD55&lt;&gt;"",'exp99'!AD55/'rev99'!$G55,0)</f>
        <v>116.60329043579993</v>
      </c>
    </row>
    <row r="56" spans="1:31" x14ac:dyDescent="0.25">
      <c r="A56" s="15" t="str">
        <f>'exp99'!A56</f>
        <v>161</v>
      </c>
      <c r="B56" s="15">
        <v>79</v>
      </c>
      <c r="C56" s="16" t="str">
        <f>'exp99'!B56</f>
        <v>ESTILL CO.</v>
      </c>
      <c r="D56" s="23">
        <f>IF('exp99'!C56&lt;&gt;"",'exp99'!C56/'rev99'!$G56,0)</f>
        <v>6397.3483711374793</v>
      </c>
      <c r="E56" s="23">
        <f>IF('exp99'!D56&lt;&gt;"",'exp99'!D56/'rev99'!$G56,0)</f>
        <v>5884.6949771498048</v>
      </c>
      <c r="F56" s="23">
        <f>IF('exp99'!E56&lt;&gt;"",'exp99'!E56/'rev99'!$G56,0)</f>
        <v>3625.1450631000798</v>
      </c>
      <c r="G56" s="23">
        <f>IF('exp99'!F56&lt;&gt;"",'exp99'!F56/'rev99'!$G56,0)</f>
        <v>6397.3483711374793</v>
      </c>
      <c r="H56" s="23">
        <f>IF('exp99'!G56&lt;&gt;"",'exp99'!G56/'rev99'!$G56,0)</f>
        <v>-19.829776529285983</v>
      </c>
      <c r="I56" s="23">
        <f>IF('exp99'!H56&lt;&gt;"",'exp99'!H56/'rev99'!$G56,0)</f>
        <v>3644.9748396293658</v>
      </c>
      <c r="J56" s="23">
        <f>IF('exp99'!I56&lt;&gt;"",'exp99'!I56/'rev99'!$G56,0)</f>
        <v>261.41787346442499</v>
      </c>
      <c r="K56" s="23">
        <f>IF('exp99'!J56&lt;&gt;"",'exp99'!J56/'rev99'!$G56,0)</f>
        <v>234.07995052618338</v>
      </c>
      <c r="L56" s="23">
        <f>IF('exp99'!K56&lt;&gt;"",'exp99'!K56/'rev99'!$G56,0)</f>
        <v>161.5735734350761</v>
      </c>
      <c r="M56" s="23">
        <f>IF('exp99'!L56&lt;&gt;"",'exp99'!L56/'rev99'!$G56,0)</f>
        <v>245.77862563414533</v>
      </c>
      <c r="N56" s="23">
        <f>IF('exp99'!M56&lt;&gt;"",'exp99'!M56/'rev99'!$G56,0)</f>
        <v>36.142488784537335</v>
      </c>
      <c r="O56" s="23">
        <f>IF('exp99'!N56&lt;&gt;"",'exp99'!N56/'rev99'!$G56,0)</f>
        <v>455.05076516707902</v>
      </c>
      <c r="P56" s="23">
        <f>IF('exp99'!O56&lt;&gt;"",'exp99'!O56/'rev99'!$G56,0)</f>
        <v>350.03997735943983</v>
      </c>
      <c r="Q56" s="23">
        <f>IF('exp99'!P56&lt;&gt;"",'exp99'!P56/'rev99'!$G56,0)</f>
        <v>40.826812292985622</v>
      </c>
      <c r="R56" s="23">
        <f>IF('exp99'!Q56&lt;&gt;"",'exp99'!Q56/'rev99'!$G56,0)</f>
        <v>0</v>
      </c>
      <c r="S56" s="23">
        <f>IF('exp99'!R56&lt;&gt;"",'exp99'!R56/'rev99'!$G56,0)</f>
        <v>336.08563162970108</v>
      </c>
      <c r="T56" s="23">
        <f>IF('exp99'!S56&lt;&gt;"",'exp99'!S56/'rev99'!$G56,0)</f>
        <v>138.55421575615279</v>
      </c>
      <c r="U56" s="23">
        <f>IF('exp99'!T56&lt;&gt;"",'exp99'!T56/'rev99'!$G56,0)</f>
        <v>0</v>
      </c>
      <c r="V56" s="23">
        <f>IF('exp99'!U56&lt;&gt;"",'exp99'!U56/'rev99'!$G56,0)</f>
        <v>0</v>
      </c>
      <c r="W56" s="23">
        <f>IF('exp99'!V56&lt;&gt;"",'exp99'!V56/'rev99'!$G56,0)</f>
        <v>0</v>
      </c>
      <c r="X56" s="23">
        <f>IF('exp99'!W56&lt;&gt;"",'exp99'!W56/'rev99'!$G56,0)</f>
        <v>0</v>
      </c>
      <c r="Y56" s="23">
        <f>IF('exp99'!X56&lt;&gt;"",'exp99'!X56/'rev99'!$G56,0)</f>
        <v>0</v>
      </c>
      <c r="Z56" s="23">
        <f>IF('exp99'!Y56&lt;&gt;"",'exp99'!Y56/'rev99'!$G56,0)</f>
        <v>68.696138526686511</v>
      </c>
      <c r="AA56" s="23">
        <f>IF('exp99'!Z56&lt;&gt;"",'exp99'!Z56/'rev99'!$G56,0)</f>
        <v>16.718150182382292</v>
      </c>
      <c r="AB56" s="23">
        <f>IF('exp99'!AA56&lt;&gt;"",'exp99'!AA56/'rev99'!$G56,0)</f>
        <v>19.026703282881222</v>
      </c>
      <c r="AC56" s="23">
        <f>IF('exp99'!AB56&lt;&gt;"",'exp99'!AB56/'rev99'!$G56,0)</f>
        <v>0</v>
      </c>
      <c r="AD56" s="23">
        <f>IF('exp99'!AC56&lt;&gt;"",'exp99'!AC56/'rev99'!$G56,0)</f>
        <v>383.57947255880259</v>
      </c>
      <c r="AE56" s="23">
        <f>IF('exp99'!AD56&lt;&gt;"",'exp99'!AD56/'rev99'!$G56,0)</f>
        <v>24.632929436920886</v>
      </c>
    </row>
    <row r="57" spans="1:31" x14ac:dyDescent="0.25">
      <c r="A57" s="15" t="str">
        <f>'exp99'!A57</f>
        <v>162</v>
      </c>
      <c r="B57" s="15">
        <v>132</v>
      </c>
      <c r="C57" s="16" t="str">
        <f>'exp99'!B57</f>
        <v>FAIRVIEW IND.</v>
      </c>
      <c r="D57" s="23">
        <f>IF('exp99'!C57&lt;&gt;"",'exp99'!C57/'rev99'!$G57,0)</f>
        <v>6262.7445948176273</v>
      </c>
      <c r="E57" s="23">
        <f>IF('exp99'!D57&lt;&gt;"",'exp99'!D57/'rev99'!$G57,0)</f>
        <v>5428.1708862848664</v>
      </c>
      <c r="F57" s="23">
        <f>IF('exp99'!E57&lt;&gt;"",'exp99'!E57/'rev99'!$G57,0)</f>
        <v>2899.9452219838258</v>
      </c>
      <c r="G57" s="23">
        <f>IF('exp99'!F57&lt;&gt;"",'exp99'!F57/'rev99'!$G57,0)</f>
        <v>6262.7445948176273</v>
      </c>
      <c r="H57" s="23">
        <f>IF('exp99'!G57&lt;&gt;"",'exp99'!G57/'rev99'!$G57,0)</f>
        <v>-36.201848489849816</v>
      </c>
      <c r="I57" s="23">
        <f>IF('exp99'!H57&lt;&gt;"",'exp99'!H57/'rev99'!$G57,0)</f>
        <v>2936.1470704736757</v>
      </c>
      <c r="J57" s="23">
        <f>IF('exp99'!I57&lt;&gt;"",'exp99'!I57/'rev99'!$G57,0)</f>
        <v>224.86250206304672</v>
      </c>
      <c r="K57" s="23">
        <f>IF('exp99'!J57&lt;&gt;"",'exp99'!J57/'rev99'!$G57,0)</f>
        <v>320.76748638389171</v>
      </c>
      <c r="L57" s="23">
        <f>IF('exp99'!K57&lt;&gt;"",'exp99'!K57/'rev99'!$G57,0)</f>
        <v>238.21709853111074</v>
      </c>
      <c r="M57" s="23">
        <f>IF('exp99'!L57&lt;&gt;"",'exp99'!L57/'rev99'!$G57,0)</f>
        <v>259.70249216042248</v>
      </c>
      <c r="N57" s="23">
        <f>IF('exp99'!M57&lt;&gt;"",'exp99'!M57/'rev99'!$G57,0)</f>
        <v>275.34324145898665</v>
      </c>
      <c r="O57" s="23">
        <f>IF('exp99'!N57&lt;&gt;"",'exp99'!N57/'rev99'!$G57,0)</f>
        <v>499.75745172470704</v>
      </c>
      <c r="P57" s="23">
        <f>IF('exp99'!O57&lt;&gt;"",'exp99'!O57/'rev99'!$G57,0)</f>
        <v>241.13388347912195</v>
      </c>
      <c r="Q57" s="23">
        <f>IF('exp99'!P57&lt;&gt;"",'exp99'!P57/'rev99'!$G57,0)</f>
        <v>0</v>
      </c>
      <c r="R57" s="23">
        <f>IF('exp99'!Q57&lt;&gt;"",'exp99'!Q57/'rev99'!$G57,0)</f>
        <v>0</v>
      </c>
      <c r="S57" s="23">
        <f>IF('exp99'!R57&lt;&gt;"",'exp99'!R57/'rev99'!$G57,0)</f>
        <v>376.67719095560324</v>
      </c>
      <c r="T57" s="23">
        <f>IF('exp99'!S57&lt;&gt;"",'exp99'!S57/'rev99'!$G57,0)</f>
        <v>91.764317544149208</v>
      </c>
      <c r="U57" s="23">
        <f>IF('exp99'!T57&lt;&gt;"",'exp99'!T57/'rev99'!$G57,0)</f>
        <v>0</v>
      </c>
      <c r="V57" s="23">
        <f>IF('exp99'!U57&lt;&gt;"",'exp99'!U57/'rev99'!$G57,0)</f>
        <v>0</v>
      </c>
      <c r="W57" s="23">
        <f>IF('exp99'!V57&lt;&gt;"",'exp99'!V57/'rev99'!$G57,0)</f>
        <v>0</v>
      </c>
      <c r="X57" s="23">
        <f>IF('exp99'!W57&lt;&gt;"",'exp99'!W57/'rev99'!$G57,0)</f>
        <v>0</v>
      </c>
      <c r="Y57" s="23">
        <f>IF('exp99'!X57&lt;&gt;"",'exp99'!X57/'rev99'!$G57,0)</f>
        <v>0</v>
      </c>
      <c r="Z57" s="23">
        <f>IF('exp99'!Y57&lt;&gt;"",'exp99'!Y57/'rev99'!$G57,0)</f>
        <v>0</v>
      </c>
      <c r="AA57" s="23">
        <f>IF('exp99'!Z57&lt;&gt;"",'exp99'!Z57/'rev99'!$G57,0)</f>
        <v>0</v>
      </c>
      <c r="AB57" s="23">
        <f>IF('exp99'!AA57&lt;&gt;"",'exp99'!AA57/'rev99'!$G57,0)</f>
        <v>0</v>
      </c>
      <c r="AC57" s="23">
        <f>IF('exp99'!AB57&lt;&gt;"",'exp99'!AB57/'rev99'!$G57,0)</f>
        <v>0</v>
      </c>
      <c r="AD57" s="23">
        <f>IF('exp99'!AC57&lt;&gt;"",'exp99'!AC57/'rev99'!$G57,0)</f>
        <v>95.587077075424986</v>
      </c>
      <c r="AE57" s="23">
        <f>IF('exp99'!AD57&lt;&gt;"",'exp99'!AD57/'rev99'!$G57,0)</f>
        <v>738.98663145733622</v>
      </c>
    </row>
    <row r="58" spans="1:31" x14ac:dyDescent="0.25">
      <c r="A58" s="15" t="str">
        <f>'exp99'!A58</f>
        <v>165</v>
      </c>
      <c r="B58" s="15">
        <v>15</v>
      </c>
      <c r="C58" s="16" t="str">
        <f>'exp99'!B58</f>
        <v>FAYETTE CO.</v>
      </c>
      <c r="D58" s="23">
        <f>IF('exp99'!C58&lt;&gt;"",'exp99'!C58/'rev99'!$G58,0)</f>
        <v>7394.0295224618521</v>
      </c>
      <c r="E58" s="23">
        <f>IF('exp99'!D58&lt;&gt;"",'exp99'!D58/'rev99'!$G58,0)</f>
        <v>6947.3830800443284</v>
      </c>
      <c r="F58" s="23">
        <f>IF('exp99'!E58&lt;&gt;"",'exp99'!E58/'rev99'!$G58,0)</f>
        <v>3723.7196146961051</v>
      </c>
      <c r="G58" s="23">
        <f>IF('exp99'!F58&lt;&gt;"",'exp99'!F58/'rev99'!$G58,0)</f>
        <v>7394.0295224618521</v>
      </c>
      <c r="H58" s="23">
        <f>IF('exp99'!G58&lt;&gt;"",'exp99'!G58/'rev99'!$G58,0)</f>
        <v>0</v>
      </c>
      <c r="I58" s="23">
        <f>IF('exp99'!H58&lt;&gt;"",'exp99'!H58/'rev99'!$G58,0)</f>
        <v>3723.7196146961051</v>
      </c>
      <c r="J58" s="23">
        <f>IF('exp99'!I58&lt;&gt;"",'exp99'!I58/'rev99'!$G58,0)</f>
        <v>250.77703111414203</v>
      </c>
      <c r="K58" s="23">
        <f>IF('exp99'!J58&lt;&gt;"",'exp99'!J58/'rev99'!$G58,0)</f>
        <v>512.79193180462039</v>
      </c>
      <c r="L58" s="23">
        <f>IF('exp99'!K58&lt;&gt;"",'exp99'!K58/'rev99'!$G58,0)</f>
        <v>53.818060864376434</v>
      </c>
      <c r="M58" s="23">
        <f>IF('exp99'!L58&lt;&gt;"",'exp99'!L58/'rev99'!$G58,0)</f>
        <v>336.05057403460921</v>
      </c>
      <c r="N58" s="23">
        <f>IF('exp99'!M58&lt;&gt;"",'exp99'!M58/'rev99'!$G58,0)</f>
        <v>267.17725104424176</v>
      </c>
      <c r="O58" s="23">
        <f>IF('exp99'!N58&lt;&gt;"",'exp99'!N58/'rev99'!$G58,0)</f>
        <v>823.20371801210467</v>
      </c>
      <c r="P58" s="23">
        <f>IF('exp99'!O58&lt;&gt;"",'exp99'!O58/'rev99'!$G58,0)</f>
        <v>315.52785031114144</v>
      </c>
      <c r="Q58" s="23">
        <f>IF('exp99'!P58&lt;&gt;"",'exp99'!P58/'rev99'!$G58,0)</f>
        <v>273.5444050805558</v>
      </c>
      <c r="R58" s="23">
        <f>IF('exp99'!Q58&lt;&gt;"",'exp99'!Q58/'rev99'!$G58,0)</f>
        <v>0</v>
      </c>
      <c r="S58" s="23">
        <f>IF('exp99'!R58&lt;&gt;"",'exp99'!R58/'rev99'!$G58,0)</f>
        <v>331.323912709914</v>
      </c>
      <c r="T58" s="23">
        <f>IF('exp99'!S58&lt;&gt;"",'exp99'!S58/'rev99'!$G58,0)</f>
        <v>59.448730372517261</v>
      </c>
      <c r="U58" s="23">
        <f>IF('exp99'!T58&lt;&gt;"",'exp99'!T58/'rev99'!$G58,0)</f>
        <v>0</v>
      </c>
      <c r="V58" s="23">
        <f>IF('exp99'!U58&lt;&gt;"",'exp99'!U58/'rev99'!$G58,0)</f>
        <v>0</v>
      </c>
      <c r="W58" s="23">
        <f>IF('exp99'!V58&lt;&gt;"",'exp99'!V58/'rev99'!$G58,0)</f>
        <v>0</v>
      </c>
      <c r="X58" s="23">
        <f>IF('exp99'!W58&lt;&gt;"",'exp99'!W58/'rev99'!$G58,0)</f>
        <v>0</v>
      </c>
      <c r="Y58" s="23">
        <f>IF('exp99'!X58&lt;&gt;"",'exp99'!X58/'rev99'!$G58,0)</f>
        <v>0</v>
      </c>
      <c r="Z58" s="23">
        <f>IF('exp99'!Y58&lt;&gt;"",'exp99'!Y58/'rev99'!$G58,0)</f>
        <v>0</v>
      </c>
      <c r="AA58" s="23">
        <f>IF('exp99'!Z58&lt;&gt;"",'exp99'!Z58/'rev99'!$G58,0)</f>
        <v>0.56646833177052247</v>
      </c>
      <c r="AB58" s="23">
        <f>IF('exp99'!AA58&lt;&gt;"",'exp99'!AA58/'rev99'!$G58,0)</f>
        <v>10.788488619896002</v>
      </c>
      <c r="AC58" s="23">
        <f>IF('exp99'!AB58&lt;&gt;"",'exp99'!AB58/'rev99'!$G58,0)</f>
        <v>0</v>
      </c>
      <c r="AD58" s="23">
        <f>IF('exp99'!AC58&lt;&gt;"",'exp99'!AC58/'rev99'!$G58,0)</f>
        <v>207.56876787997612</v>
      </c>
      <c r="AE58" s="23">
        <f>IF('exp99'!AD58&lt;&gt;"",'exp99'!AD58/'rev99'!$G58,0)</f>
        <v>227.72271758588354</v>
      </c>
    </row>
    <row r="59" spans="1:31" x14ac:dyDescent="0.25">
      <c r="A59" s="15" t="str">
        <f>'exp99'!A59</f>
        <v>171</v>
      </c>
      <c r="B59" s="15">
        <v>61</v>
      </c>
      <c r="C59" s="16" t="str">
        <f>'exp99'!B59</f>
        <v>FLEMING CO.</v>
      </c>
      <c r="D59" s="23">
        <f>IF('exp99'!C59&lt;&gt;"",'exp99'!C59/'rev99'!$G59,0)</f>
        <v>6481.0589942149136</v>
      </c>
      <c r="E59" s="23">
        <f>IF('exp99'!D59&lt;&gt;"",'exp99'!D59/'rev99'!$G59,0)</f>
        <v>5991.0690702865195</v>
      </c>
      <c r="F59" s="23">
        <f>IF('exp99'!E59&lt;&gt;"",'exp99'!E59/'rev99'!$G59,0)</f>
        <v>3786.2114972896629</v>
      </c>
      <c r="G59" s="23">
        <f>IF('exp99'!F59&lt;&gt;"",'exp99'!F59/'rev99'!$G59,0)</f>
        <v>6481.0589942149136</v>
      </c>
      <c r="H59" s="23">
        <f>IF('exp99'!G59&lt;&gt;"",'exp99'!G59/'rev99'!$G59,0)</f>
        <v>0</v>
      </c>
      <c r="I59" s="23">
        <f>IF('exp99'!H59&lt;&gt;"",'exp99'!H59/'rev99'!$G59,0)</f>
        <v>3786.2114972896629</v>
      </c>
      <c r="J59" s="23">
        <f>IF('exp99'!I59&lt;&gt;"",'exp99'!I59/'rev99'!$G59,0)</f>
        <v>143.11942786862843</v>
      </c>
      <c r="K59" s="23">
        <f>IF('exp99'!J59&lt;&gt;"",'exp99'!J59/'rev99'!$G59,0)</f>
        <v>248.91504577962004</v>
      </c>
      <c r="L59" s="23">
        <f>IF('exp99'!K59&lt;&gt;"",'exp99'!K59/'rev99'!$G59,0)</f>
        <v>361.49580922880699</v>
      </c>
      <c r="M59" s="23">
        <f>IF('exp99'!L59&lt;&gt;"",'exp99'!L59/'rev99'!$G59,0)</f>
        <v>261.77585751377944</v>
      </c>
      <c r="N59" s="23">
        <f>IF('exp99'!M59&lt;&gt;"",'exp99'!M59/'rev99'!$G59,0)</f>
        <v>8.7982553637316077</v>
      </c>
      <c r="O59" s="23">
        <f>IF('exp99'!N59&lt;&gt;"",'exp99'!N59/'rev99'!$G59,0)</f>
        <v>444.23355805584657</v>
      </c>
      <c r="P59" s="23">
        <f>IF('exp99'!O59&lt;&gt;"",'exp99'!O59/'rev99'!$G59,0)</f>
        <v>301.25377397166676</v>
      </c>
      <c r="Q59" s="23">
        <f>IF('exp99'!P59&lt;&gt;"",'exp99'!P59/'rev99'!$G59,0)</f>
        <v>29.190242791418026</v>
      </c>
      <c r="R59" s="23">
        <f>IF('exp99'!Q59&lt;&gt;"",'exp99'!Q59/'rev99'!$G59,0)</f>
        <v>0</v>
      </c>
      <c r="S59" s="23">
        <f>IF('exp99'!R59&lt;&gt;"",'exp99'!R59/'rev99'!$G59,0)</f>
        <v>324.72086275224336</v>
      </c>
      <c r="T59" s="23">
        <f>IF('exp99'!S59&lt;&gt;"",'exp99'!S59/'rev99'!$G59,0)</f>
        <v>81.354739671115553</v>
      </c>
      <c r="U59" s="23">
        <f>IF('exp99'!T59&lt;&gt;"",'exp99'!T59/'rev99'!$G59,0)</f>
        <v>0</v>
      </c>
      <c r="V59" s="23">
        <f>IF('exp99'!U59&lt;&gt;"",'exp99'!U59/'rev99'!$G59,0)</f>
        <v>0</v>
      </c>
      <c r="W59" s="23">
        <f>IF('exp99'!V59&lt;&gt;"",'exp99'!V59/'rev99'!$G59,0)</f>
        <v>0</v>
      </c>
      <c r="X59" s="23">
        <f>IF('exp99'!W59&lt;&gt;"",'exp99'!W59/'rev99'!$G59,0)</f>
        <v>0</v>
      </c>
      <c r="Y59" s="23">
        <f>IF('exp99'!X59&lt;&gt;"",'exp99'!X59/'rev99'!$G59,0)</f>
        <v>0</v>
      </c>
      <c r="Z59" s="23">
        <f>IF('exp99'!Y59&lt;&gt;"",'exp99'!Y59/'rev99'!$G59,0)</f>
        <v>0</v>
      </c>
      <c r="AA59" s="23">
        <f>IF('exp99'!Z59&lt;&gt;"",'exp99'!Z59/'rev99'!$G59,0)</f>
        <v>102.41279551769689</v>
      </c>
      <c r="AB59" s="23">
        <f>IF('exp99'!AA59&lt;&gt;"",'exp99'!AA59/'rev99'!$G59,0)</f>
        <v>53.331139252038447</v>
      </c>
      <c r="AC59" s="23">
        <f>IF('exp99'!AB59&lt;&gt;"",'exp99'!AB59/'rev99'!$G59,0)</f>
        <v>0</v>
      </c>
      <c r="AD59" s="23">
        <f>IF('exp99'!AC59&lt;&gt;"",'exp99'!AC59/'rev99'!$G59,0)</f>
        <v>226.18558739124489</v>
      </c>
      <c r="AE59" s="23">
        <f>IF('exp99'!AD59&lt;&gt;"",'exp99'!AD59/'rev99'!$G59,0)</f>
        <v>108.06040176741219</v>
      </c>
    </row>
    <row r="60" spans="1:31" x14ac:dyDescent="0.25">
      <c r="A60" s="15" t="str">
        <f>'exp99'!A60</f>
        <v>175</v>
      </c>
      <c r="B60" s="15">
        <v>113</v>
      </c>
      <c r="C60" s="16" t="str">
        <f>'exp99'!B60</f>
        <v>FLOYD CO.</v>
      </c>
      <c r="D60" s="23">
        <f>IF('exp99'!C60&lt;&gt;"",'exp99'!C60/'rev99'!$G60,0)</f>
        <v>6069.6976166907798</v>
      </c>
      <c r="E60" s="23">
        <f>IF('exp99'!D60&lt;&gt;"",'exp99'!D60/'rev99'!$G60,0)</f>
        <v>5607.3849052006399</v>
      </c>
      <c r="F60" s="23">
        <f>IF('exp99'!E60&lt;&gt;"",'exp99'!E60/'rev99'!$G60,0)</f>
        <v>3171.1868027107289</v>
      </c>
      <c r="G60" s="23">
        <f>IF('exp99'!F60&lt;&gt;"",'exp99'!F60/'rev99'!$G60,0)</f>
        <v>6069.6976166907798</v>
      </c>
      <c r="H60" s="23">
        <f>IF('exp99'!G60&lt;&gt;"",'exp99'!G60/'rev99'!$G60,0)</f>
        <v>-30.880082235589736</v>
      </c>
      <c r="I60" s="23">
        <f>IF('exp99'!H60&lt;&gt;"",'exp99'!H60/'rev99'!$G60,0)</f>
        <v>3202.0668849463182</v>
      </c>
      <c r="J60" s="23">
        <f>IF('exp99'!I60&lt;&gt;"",'exp99'!I60/'rev99'!$G60,0)</f>
        <v>120.83784207721007</v>
      </c>
      <c r="K60" s="23">
        <f>IF('exp99'!J60&lt;&gt;"",'exp99'!J60/'rev99'!$G60,0)</f>
        <v>230.27616538490824</v>
      </c>
      <c r="L60" s="23">
        <f>IF('exp99'!K60&lt;&gt;"",'exp99'!K60/'rev99'!$G60,0)</f>
        <v>336.57141247239781</v>
      </c>
      <c r="M60" s="23">
        <f>IF('exp99'!L60&lt;&gt;"",'exp99'!L60/'rev99'!$G60,0)</f>
        <v>193.36542602604129</v>
      </c>
      <c r="N60" s="23">
        <f>IF('exp99'!M60&lt;&gt;"",'exp99'!M60/'rev99'!$G60,0)</f>
        <v>23.778329399223331</v>
      </c>
      <c r="O60" s="23">
        <f>IF('exp99'!N60&lt;&gt;"",'exp99'!N60/'rev99'!$G60,0)</f>
        <v>568.18989263686899</v>
      </c>
      <c r="P60" s="23">
        <f>IF('exp99'!O60&lt;&gt;"",'exp99'!O60/'rev99'!$G60,0)</f>
        <v>414.17853041955379</v>
      </c>
      <c r="Q60" s="23">
        <f>IF('exp99'!P60&lt;&gt;"",'exp99'!P60/'rev99'!$G60,0)</f>
        <v>29.422470113454654</v>
      </c>
      <c r="R60" s="23">
        <f>IF('exp99'!Q60&lt;&gt;"",'exp99'!Q60/'rev99'!$G60,0)</f>
        <v>0</v>
      </c>
      <c r="S60" s="23">
        <f>IF('exp99'!R60&lt;&gt;"",'exp99'!R60/'rev99'!$G60,0)</f>
        <v>385.81501865529577</v>
      </c>
      <c r="T60" s="23">
        <f>IF('exp99'!S60&lt;&gt;"",'exp99'!S60/'rev99'!$G60,0)</f>
        <v>133.76301530495698</v>
      </c>
      <c r="U60" s="23">
        <f>IF('exp99'!T60&lt;&gt;"",'exp99'!T60/'rev99'!$G60,0)</f>
        <v>0</v>
      </c>
      <c r="V60" s="23">
        <f>IF('exp99'!U60&lt;&gt;"",'exp99'!U60/'rev99'!$G60,0)</f>
        <v>0</v>
      </c>
      <c r="W60" s="23">
        <f>IF('exp99'!V60&lt;&gt;"",'exp99'!V60/'rev99'!$G60,0)</f>
        <v>0</v>
      </c>
      <c r="X60" s="23">
        <f>IF('exp99'!W60&lt;&gt;"",'exp99'!W60/'rev99'!$G60,0)</f>
        <v>0</v>
      </c>
      <c r="Y60" s="23">
        <f>IF('exp99'!X60&lt;&gt;"",'exp99'!X60/'rev99'!$G60,0)</f>
        <v>0</v>
      </c>
      <c r="Z60" s="23">
        <f>IF('exp99'!Y60&lt;&gt;"",'exp99'!Y60/'rev99'!$G60,0)</f>
        <v>72.928515952181527</v>
      </c>
      <c r="AA60" s="23">
        <f>IF('exp99'!Z60&lt;&gt;"",'exp99'!Z60/'rev99'!$G60,0)</f>
        <v>0</v>
      </c>
      <c r="AB60" s="23">
        <f>IF('exp99'!AA60&lt;&gt;"",'exp99'!AA60/'rev99'!$G60,0)</f>
        <v>0</v>
      </c>
      <c r="AC60" s="23">
        <f>IF('exp99'!AB60&lt;&gt;"",'exp99'!AB60/'rev99'!$G60,0)</f>
        <v>0</v>
      </c>
      <c r="AD60" s="23">
        <f>IF('exp99'!AC60&lt;&gt;"",'exp99'!AC60/'rev99'!$G60,0)</f>
        <v>278.107300692911</v>
      </c>
      <c r="AE60" s="23">
        <f>IF('exp99'!AD60&lt;&gt;"",'exp99'!AD60/'rev99'!$G60,0)</f>
        <v>111.27689484504683</v>
      </c>
    </row>
    <row r="61" spans="1:31" x14ac:dyDescent="0.25">
      <c r="A61" s="15" t="str">
        <f>'exp99'!A61</f>
        <v>176</v>
      </c>
      <c r="B61" s="15">
        <v>153</v>
      </c>
      <c r="C61" s="16" t="str">
        <f>'exp99'!B61</f>
        <v>FORT THOMAS IND.</v>
      </c>
      <c r="D61" s="23">
        <f>IF('exp99'!C61&lt;&gt;"",'exp99'!C61/'rev99'!$G61,0)</f>
        <v>5780.1385985533452</v>
      </c>
      <c r="E61" s="23">
        <f>IF('exp99'!D61&lt;&gt;"",'exp99'!D61/'rev99'!$G61,0)</f>
        <v>5140.3782459312833</v>
      </c>
      <c r="F61" s="23">
        <f>IF('exp99'!E61&lt;&gt;"",'exp99'!E61/'rev99'!$G61,0)</f>
        <v>3119.0357685352624</v>
      </c>
      <c r="G61" s="23">
        <f>IF('exp99'!F61&lt;&gt;"",'exp99'!F61/'rev99'!$G61,0)</f>
        <v>5780.1385985533452</v>
      </c>
      <c r="H61" s="23">
        <f>IF('exp99'!G61&lt;&gt;"",'exp99'!G61/'rev99'!$G61,0)</f>
        <v>0</v>
      </c>
      <c r="I61" s="23">
        <f>IF('exp99'!H61&lt;&gt;"",'exp99'!H61/'rev99'!$G61,0)</f>
        <v>3119.0357685352624</v>
      </c>
      <c r="J61" s="23">
        <f>IF('exp99'!I61&lt;&gt;"",'exp99'!I61/'rev99'!$G61,0)</f>
        <v>217.07349005424956</v>
      </c>
      <c r="K61" s="23">
        <f>IF('exp99'!J61&lt;&gt;"",'exp99'!J61/'rev99'!$G61,0)</f>
        <v>331.22711121157323</v>
      </c>
      <c r="L61" s="23">
        <f>IF('exp99'!K61&lt;&gt;"",'exp99'!K61/'rev99'!$G61,0)</f>
        <v>254.0255289330922</v>
      </c>
      <c r="M61" s="23">
        <f>IF('exp99'!L61&lt;&gt;"",'exp99'!L61/'rev99'!$G61,0)</f>
        <v>344.55436256781195</v>
      </c>
      <c r="N61" s="23">
        <f>IF('exp99'!M61&lt;&gt;"",'exp99'!M61/'rev99'!$G61,0)</f>
        <v>28.380429475587704</v>
      </c>
      <c r="O61" s="23">
        <f>IF('exp99'!N61&lt;&gt;"",'exp99'!N61/'rev99'!$G61,0)</f>
        <v>458.10424502712476</v>
      </c>
      <c r="P61" s="23">
        <f>IF('exp99'!O61&lt;&gt;"",'exp99'!O61/'rev99'!$G61,0)</f>
        <v>52.157436708860757</v>
      </c>
      <c r="Q61" s="23">
        <f>IF('exp99'!P61&lt;&gt;"",'exp99'!P61/'rev99'!$G61,0)</f>
        <v>84.077310126582276</v>
      </c>
      <c r="R61" s="23">
        <f>IF('exp99'!Q61&lt;&gt;"",'exp99'!Q61/'rev99'!$G61,0)</f>
        <v>0</v>
      </c>
      <c r="S61" s="23">
        <f>IF('exp99'!R61&lt;&gt;"",'exp99'!R61/'rev99'!$G61,0)</f>
        <v>251.74256329113925</v>
      </c>
      <c r="T61" s="23">
        <f>IF('exp99'!S61&lt;&gt;"",'exp99'!S61/'rev99'!$G61,0)</f>
        <v>0</v>
      </c>
      <c r="U61" s="23">
        <f>IF('exp99'!T61&lt;&gt;"",'exp99'!T61/'rev99'!$G61,0)</f>
        <v>0</v>
      </c>
      <c r="V61" s="23">
        <f>IF('exp99'!U61&lt;&gt;"",'exp99'!U61/'rev99'!$G61,0)</f>
        <v>0</v>
      </c>
      <c r="W61" s="23">
        <f>IF('exp99'!V61&lt;&gt;"",'exp99'!V61/'rev99'!$G61,0)</f>
        <v>124.56999095840868</v>
      </c>
      <c r="X61" s="23">
        <f>IF('exp99'!W61&lt;&gt;"",'exp99'!W61/'rev99'!$G61,0)</f>
        <v>0</v>
      </c>
      <c r="Y61" s="23">
        <f>IF('exp99'!X61&lt;&gt;"",'exp99'!X61/'rev99'!$G61,0)</f>
        <v>30.891934900542498</v>
      </c>
      <c r="Z61" s="23">
        <f>IF('exp99'!Y61&lt;&gt;"",'exp99'!Y61/'rev99'!$G61,0)</f>
        <v>0</v>
      </c>
      <c r="AA61" s="23">
        <f>IF('exp99'!Z61&lt;&gt;"",'exp99'!Z61/'rev99'!$G61,0)</f>
        <v>31.11612115732369</v>
      </c>
      <c r="AB61" s="23">
        <f>IF('exp99'!AA61&lt;&gt;"",'exp99'!AA61/'rev99'!$G61,0)</f>
        <v>156.38242314647377</v>
      </c>
      <c r="AC61" s="23">
        <f>IF('exp99'!AB61&lt;&gt;"",'exp99'!AB61/'rev99'!$G61,0)</f>
        <v>0</v>
      </c>
      <c r="AD61" s="23">
        <f>IF('exp99'!AC61&lt;&gt;"",'exp99'!AC61/'rev99'!$G61,0)</f>
        <v>238.80621157323688</v>
      </c>
      <c r="AE61" s="23">
        <f>IF('exp99'!AD61&lt;&gt;"",'exp99'!AD61/'rev99'!$G61,0)</f>
        <v>57.993670886075947</v>
      </c>
    </row>
    <row r="62" spans="1:31" x14ac:dyDescent="0.25">
      <c r="A62" s="15" t="str">
        <f>'exp99'!A62</f>
        <v>177</v>
      </c>
      <c r="B62" s="15">
        <v>23</v>
      </c>
      <c r="C62" s="16" t="str">
        <f>'exp99'!B62</f>
        <v>FRANKFORT IND.</v>
      </c>
      <c r="D62" s="23">
        <f>IF('exp99'!C62&lt;&gt;"",'exp99'!C62/'rev99'!$G62,0)</f>
        <v>6917.248682745826</v>
      </c>
      <c r="E62" s="23">
        <f>IF('exp99'!D62&lt;&gt;"",'exp99'!D62/'rev99'!$G62,0)</f>
        <v>6710.4241434755722</v>
      </c>
      <c r="F62" s="23">
        <f>IF('exp99'!E62&lt;&gt;"",'exp99'!E62/'rev99'!$G62,0)</f>
        <v>4118.6257142857148</v>
      </c>
      <c r="G62" s="23">
        <f>IF('exp99'!F62&lt;&gt;"",'exp99'!F62/'rev99'!$G62,0)</f>
        <v>6917.248682745826</v>
      </c>
      <c r="H62" s="23">
        <f>IF('exp99'!G62&lt;&gt;"",'exp99'!G62/'rev99'!$G62,0)</f>
        <v>-11.968521954236239</v>
      </c>
      <c r="I62" s="23">
        <f>IF('exp99'!H62&lt;&gt;"",'exp99'!H62/'rev99'!$G62,0)</f>
        <v>4130.5942362399501</v>
      </c>
      <c r="J62" s="23">
        <f>IF('exp99'!I62&lt;&gt;"",'exp99'!I62/'rev99'!$G62,0)</f>
        <v>339.47777365491652</v>
      </c>
      <c r="K62" s="23">
        <f>IF('exp99'!J62&lt;&gt;"",'exp99'!J62/'rev99'!$G62,0)</f>
        <v>257.16648113790973</v>
      </c>
      <c r="L62" s="23">
        <f>IF('exp99'!K62&lt;&gt;"",'exp99'!K62/'rev99'!$G62,0)</f>
        <v>278.4792455163884</v>
      </c>
      <c r="M62" s="23">
        <f>IF('exp99'!L62&lt;&gt;"",'exp99'!L62/'rev99'!$G62,0)</f>
        <v>339.02944959802102</v>
      </c>
      <c r="N62" s="23">
        <f>IF('exp99'!M62&lt;&gt;"",'exp99'!M62/'rev99'!$G62,0)</f>
        <v>211.97915893630179</v>
      </c>
      <c r="O62" s="23">
        <f>IF('exp99'!N62&lt;&gt;"",'exp99'!N62/'rev99'!$G62,0)</f>
        <v>563.63703153988865</v>
      </c>
      <c r="P62" s="23">
        <f>IF('exp99'!O62&lt;&gt;"",'exp99'!O62/'rev99'!$G62,0)</f>
        <v>115.08838589981448</v>
      </c>
      <c r="Q62" s="23">
        <f>IF('exp99'!P62&lt;&gt;"",'exp99'!P62/'rev99'!$G62,0)</f>
        <v>24.421199752628326</v>
      </c>
      <c r="R62" s="23">
        <f>IF('exp99'!Q62&lt;&gt;"",'exp99'!Q62/'rev99'!$G62,0)</f>
        <v>0</v>
      </c>
      <c r="S62" s="23">
        <f>IF('exp99'!R62&lt;&gt;"",'exp99'!R62/'rev99'!$G62,0)</f>
        <v>295.30248608534322</v>
      </c>
      <c r="T62" s="23">
        <f>IF('exp99'!S62&lt;&gt;"",'exp99'!S62/'rev99'!$G62,0)</f>
        <v>167.21721706864562</v>
      </c>
      <c r="U62" s="23">
        <f>IF('exp99'!T62&lt;&gt;"",'exp99'!T62/'rev99'!$G62,0)</f>
        <v>0</v>
      </c>
      <c r="V62" s="23">
        <f>IF('exp99'!U62&lt;&gt;"",'exp99'!U62/'rev99'!$G62,0)</f>
        <v>0</v>
      </c>
      <c r="W62" s="23">
        <f>IF('exp99'!V62&lt;&gt;"",'exp99'!V62/'rev99'!$G62,0)</f>
        <v>0</v>
      </c>
      <c r="X62" s="23">
        <f>IF('exp99'!W62&lt;&gt;"",'exp99'!W62/'rev99'!$G62,0)</f>
        <v>0</v>
      </c>
      <c r="Y62" s="23">
        <f>IF('exp99'!X62&lt;&gt;"",'exp99'!X62/'rev99'!$G62,0)</f>
        <v>0</v>
      </c>
      <c r="Z62" s="23">
        <f>IF('exp99'!Y62&lt;&gt;"",'exp99'!Y62/'rev99'!$G62,0)</f>
        <v>0</v>
      </c>
      <c r="AA62" s="23">
        <f>IF('exp99'!Z62&lt;&gt;"",'exp99'!Z62/'rev99'!$G62,0)</f>
        <v>0</v>
      </c>
      <c r="AB62" s="23">
        <f>IF('exp99'!AA62&lt;&gt;"",'exp99'!AA62/'rev99'!$G62,0)</f>
        <v>8.8271985157699451</v>
      </c>
      <c r="AC62" s="23">
        <f>IF('exp99'!AB62&lt;&gt;"",'exp99'!AB62/'rev99'!$G62,0)</f>
        <v>0</v>
      </c>
      <c r="AD62" s="23">
        <f>IF('exp99'!AC62&lt;&gt;"",'exp99'!AC62/'rev99'!$G62,0)</f>
        <v>197.99734075448362</v>
      </c>
      <c r="AE62" s="23">
        <f>IF('exp99'!AD62&lt;&gt;"",'exp99'!AD62/'rev99'!$G62,0)</f>
        <v>0</v>
      </c>
    </row>
    <row r="63" spans="1:31" x14ac:dyDescent="0.25">
      <c r="A63" s="15" t="str">
        <f>'exp99'!A63</f>
        <v>181</v>
      </c>
      <c r="B63" s="15">
        <v>164</v>
      </c>
      <c r="C63" s="16" t="str">
        <f>'exp99'!B63</f>
        <v>FRANKLIN CO.</v>
      </c>
      <c r="D63" s="23">
        <f>IF('exp99'!C63&lt;&gt;"",'exp99'!C63/'rev99'!$G63,0)</f>
        <v>5549.309959498918</v>
      </c>
      <c r="E63" s="23">
        <f>IF('exp99'!D63&lt;&gt;"",'exp99'!D63/'rev99'!$G63,0)</f>
        <v>5058.1571027597247</v>
      </c>
      <c r="F63" s="23">
        <f>IF('exp99'!E63&lt;&gt;"",'exp99'!E63/'rev99'!$G63,0)</f>
        <v>3002.5744805500608</v>
      </c>
      <c r="G63" s="23">
        <f>IF('exp99'!F63&lt;&gt;"",'exp99'!F63/'rev99'!$G63,0)</f>
        <v>5549.309959498918</v>
      </c>
      <c r="H63" s="23">
        <f>IF('exp99'!G63&lt;&gt;"",'exp99'!G63/'rev99'!$G63,0)</f>
        <v>-5.1959329377413583</v>
      </c>
      <c r="I63" s="23">
        <f>IF('exp99'!H63&lt;&gt;"",'exp99'!H63/'rev99'!$G63,0)</f>
        <v>3007.7704134878018</v>
      </c>
      <c r="J63" s="23">
        <f>IF('exp99'!I63&lt;&gt;"",'exp99'!I63/'rev99'!$G63,0)</f>
        <v>190.58798153904118</v>
      </c>
      <c r="K63" s="23">
        <f>IF('exp99'!J63&lt;&gt;"",'exp99'!J63/'rev99'!$G63,0)</f>
        <v>270.51515117264762</v>
      </c>
      <c r="L63" s="23">
        <f>IF('exp99'!K63&lt;&gt;"",'exp99'!K63/'rev99'!$G63,0)</f>
        <v>132.33956108128476</v>
      </c>
      <c r="M63" s="23">
        <f>IF('exp99'!L63&lt;&gt;"",'exp99'!L63/'rev99'!$G63,0)</f>
        <v>323.10301215032496</v>
      </c>
      <c r="N63" s="23">
        <f>IF('exp99'!M63&lt;&gt;"",'exp99'!M63/'rev99'!$G63,0)</f>
        <v>30.137245926344544</v>
      </c>
      <c r="O63" s="23">
        <f>IF('exp99'!N63&lt;&gt;"",'exp99'!N63/'rev99'!$G63,0)</f>
        <v>481.8520806254121</v>
      </c>
      <c r="P63" s="23">
        <f>IF('exp99'!O63&lt;&gt;"",'exp99'!O63/'rev99'!$G63,0)</f>
        <v>284.39590468117171</v>
      </c>
      <c r="Q63" s="23">
        <f>IF('exp99'!P63&lt;&gt;"",'exp99'!P63/'rev99'!$G63,0)</f>
        <v>34.838385607987192</v>
      </c>
      <c r="R63" s="23">
        <f>IF('exp99'!Q63&lt;&gt;"",'exp99'!Q63/'rev99'!$G63,0)</f>
        <v>0</v>
      </c>
      <c r="S63" s="23">
        <f>IF('exp99'!R63&lt;&gt;"",'exp99'!R63/'rev99'!$G63,0)</f>
        <v>279.62966939813509</v>
      </c>
      <c r="T63" s="23">
        <f>IF('exp99'!S63&lt;&gt;"",'exp99'!S63/'rev99'!$G63,0)</f>
        <v>28.183630027314681</v>
      </c>
      <c r="U63" s="23">
        <f>IF('exp99'!T63&lt;&gt;"",'exp99'!T63/'rev99'!$G63,0)</f>
        <v>0</v>
      </c>
      <c r="V63" s="23">
        <f>IF('exp99'!U63&lt;&gt;"",'exp99'!U63/'rev99'!$G63,0)</f>
        <v>0</v>
      </c>
      <c r="W63" s="23">
        <f>IF('exp99'!V63&lt;&gt;"",'exp99'!V63/'rev99'!$G63,0)</f>
        <v>0</v>
      </c>
      <c r="X63" s="23">
        <f>IF('exp99'!W63&lt;&gt;"",'exp99'!W63/'rev99'!$G63,0)</f>
        <v>8.5297164924178208</v>
      </c>
      <c r="Y63" s="23">
        <f>IF('exp99'!X63&lt;&gt;"",'exp99'!X63/'rev99'!$G63,0)</f>
        <v>0</v>
      </c>
      <c r="Z63" s="23">
        <f>IF('exp99'!Y63&lt;&gt;"",'exp99'!Y63/'rev99'!$G63,0)</f>
        <v>0</v>
      </c>
      <c r="AA63" s="23">
        <f>IF('exp99'!Z63&lt;&gt;"",'exp99'!Z63/'rev99'!$G63,0)</f>
        <v>0</v>
      </c>
      <c r="AB63" s="23">
        <f>IF('exp99'!AA63&lt;&gt;"",'exp99'!AA63/'rev99'!$G63,0)</f>
        <v>0</v>
      </c>
      <c r="AC63" s="23">
        <f>IF('exp99'!AB63&lt;&gt;"",'exp99'!AB63/'rev99'!$G63,0)</f>
        <v>0</v>
      </c>
      <c r="AD63" s="23">
        <f>IF('exp99'!AC63&lt;&gt;"",'exp99'!AC63/'rev99'!$G63,0)</f>
        <v>308.61067533201469</v>
      </c>
      <c r="AE63" s="23">
        <f>IF('exp99'!AD63&lt;&gt;"",'exp99'!AD63/'rev99'!$G63,0)</f>
        <v>174.01246491475936</v>
      </c>
    </row>
    <row r="64" spans="1:31" x14ac:dyDescent="0.25">
      <c r="A64" s="15" t="str">
        <f>'exp99'!A64</f>
        <v>185</v>
      </c>
      <c r="B64" s="15">
        <v>45</v>
      </c>
      <c r="C64" s="16" t="str">
        <f>'exp99'!B64</f>
        <v>FULTON CO.</v>
      </c>
      <c r="D64" s="23">
        <f>IF('exp99'!C64&lt;&gt;"",'exp99'!C64/'rev99'!$G64,0)</f>
        <v>6520.7079820627805</v>
      </c>
      <c r="E64" s="23">
        <f>IF('exp99'!D64&lt;&gt;"",'exp99'!D64/'rev99'!$G64,0)</f>
        <v>6175.4244458680323</v>
      </c>
      <c r="F64" s="23">
        <f>IF('exp99'!E64&lt;&gt;"",'exp99'!E64/'rev99'!$G64,0)</f>
        <v>3622.13533632287</v>
      </c>
      <c r="G64" s="23">
        <f>IF('exp99'!F64&lt;&gt;"",'exp99'!F64/'rev99'!$G64,0)</f>
        <v>6520.7079820627805</v>
      </c>
      <c r="H64" s="23">
        <f>IF('exp99'!G64&lt;&gt;"",'exp99'!G64/'rev99'!$G64,0)</f>
        <v>0</v>
      </c>
      <c r="I64" s="23">
        <f>IF('exp99'!H64&lt;&gt;"",'exp99'!H64/'rev99'!$G64,0)</f>
        <v>3622.13533632287</v>
      </c>
      <c r="J64" s="23">
        <f>IF('exp99'!I64&lt;&gt;"",'exp99'!I64/'rev99'!$G64,0)</f>
        <v>121.87329916720051</v>
      </c>
      <c r="K64" s="23">
        <f>IF('exp99'!J64&lt;&gt;"",'exp99'!J64/'rev99'!$G64,0)</f>
        <v>154.32272901985905</v>
      </c>
      <c r="L64" s="23">
        <f>IF('exp99'!K64&lt;&gt;"",'exp99'!K64/'rev99'!$G64,0)</f>
        <v>336.57276105060856</v>
      </c>
      <c r="M64" s="23">
        <f>IF('exp99'!L64&lt;&gt;"",'exp99'!L64/'rev99'!$G64,0)</f>
        <v>363.19504163997436</v>
      </c>
      <c r="N64" s="23">
        <f>IF('exp99'!M64&lt;&gt;"",'exp99'!M64/'rev99'!$G64,0)</f>
        <v>75.277245355541325</v>
      </c>
      <c r="O64" s="23">
        <f>IF('exp99'!N64&lt;&gt;"",'exp99'!N64/'rev99'!$G64,0)</f>
        <v>569.34489429852658</v>
      </c>
      <c r="P64" s="23">
        <f>IF('exp99'!O64&lt;&gt;"",'exp99'!O64/'rev99'!$G64,0)</f>
        <v>279.2064061499039</v>
      </c>
      <c r="Q64" s="23">
        <f>IF('exp99'!P64&lt;&gt;"",'exp99'!P64/'rev99'!$G64,0)</f>
        <v>8.0144266495836014</v>
      </c>
      <c r="R64" s="23">
        <f>IF('exp99'!Q64&lt;&gt;"",'exp99'!Q64/'rev99'!$G64,0)</f>
        <v>0</v>
      </c>
      <c r="S64" s="23">
        <f>IF('exp99'!R64&lt;&gt;"",'exp99'!R64/'rev99'!$G64,0)</f>
        <v>530.15156950672645</v>
      </c>
      <c r="T64" s="23">
        <f>IF('exp99'!S64&lt;&gt;"",'exp99'!S64/'rev99'!$G64,0)</f>
        <v>115.33073670723896</v>
      </c>
      <c r="U64" s="23">
        <f>IF('exp99'!T64&lt;&gt;"",'exp99'!T64/'rev99'!$G64,0)</f>
        <v>0</v>
      </c>
      <c r="V64" s="23">
        <f>IF('exp99'!U64&lt;&gt;"",'exp99'!U64/'rev99'!$G64,0)</f>
        <v>0</v>
      </c>
      <c r="W64" s="23">
        <f>IF('exp99'!V64&lt;&gt;"",'exp99'!V64/'rev99'!$G64,0)</f>
        <v>0</v>
      </c>
      <c r="X64" s="23">
        <f>IF('exp99'!W64&lt;&gt;"",'exp99'!W64/'rev99'!$G64,0)</f>
        <v>46.034593209481102</v>
      </c>
      <c r="Y64" s="23">
        <f>IF('exp99'!X64&lt;&gt;"",'exp99'!X64/'rev99'!$G64,0)</f>
        <v>0</v>
      </c>
      <c r="Z64" s="23">
        <f>IF('exp99'!Y64&lt;&gt;"",'exp99'!Y64/'rev99'!$G64,0)</f>
        <v>0</v>
      </c>
      <c r="AA64" s="23">
        <f>IF('exp99'!Z64&lt;&gt;"",'exp99'!Z64/'rev99'!$G64,0)</f>
        <v>0</v>
      </c>
      <c r="AB64" s="23">
        <f>IF('exp99'!AA64&lt;&gt;"",'exp99'!AA64/'rev99'!$G64,0)</f>
        <v>23.062139654067906</v>
      </c>
      <c r="AC64" s="23">
        <f>IF('exp99'!AB64&lt;&gt;"",'exp99'!AB64/'rev99'!$G64,0)</f>
        <v>0</v>
      </c>
      <c r="AD64" s="23">
        <f>IF('exp99'!AC64&lt;&gt;"",'exp99'!AC64/'rev99'!$G64,0)</f>
        <v>251.6550928891736</v>
      </c>
      <c r="AE64" s="23">
        <f>IF('exp99'!AD64&lt;&gt;"",'exp99'!AD64/'rev99'!$G64,0)</f>
        <v>24.531710442024345</v>
      </c>
    </row>
    <row r="65" spans="1:31" x14ac:dyDescent="0.25">
      <c r="A65" s="15" t="str">
        <f>'exp99'!A65</f>
        <v>186</v>
      </c>
      <c r="B65" s="15">
        <v>4</v>
      </c>
      <c r="C65" s="16" t="str">
        <f>'exp99'!B65</f>
        <v>FULTON IND.</v>
      </c>
      <c r="D65" s="23">
        <f>IF('exp99'!C65&lt;&gt;"",'exp99'!C65/'rev99'!$G65,0)</f>
        <v>8090.2286531130885</v>
      </c>
      <c r="E65" s="23">
        <f>IF('exp99'!D65&lt;&gt;"",'exp99'!D65/'rev99'!$G65,0)</f>
        <v>7857.5553155442622</v>
      </c>
      <c r="F65" s="23">
        <f>IF('exp99'!E65&lt;&gt;"",'exp99'!E65/'rev99'!$G65,0)</f>
        <v>4492.7580050825927</v>
      </c>
      <c r="G65" s="23">
        <f>IF('exp99'!F65&lt;&gt;"",'exp99'!F65/'rev99'!$G65,0)</f>
        <v>8090.2286531130885</v>
      </c>
      <c r="H65" s="23">
        <f>IF('exp99'!G65&lt;&gt;"",'exp99'!G65/'rev99'!$G65,0)</f>
        <v>-70.990533672172816</v>
      </c>
      <c r="I65" s="23">
        <f>IF('exp99'!H65&lt;&gt;"",'exp99'!H65/'rev99'!$G65,0)</f>
        <v>4563.7485387547649</v>
      </c>
      <c r="J65" s="23">
        <f>IF('exp99'!I65&lt;&gt;"",'exp99'!I65/'rev99'!$G65,0)</f>
        <v>327.4669631512071</v>
      </c>
      <c r="K65" s="23">
        <f>IF('exp99'!J65&lt;&gt;"",'exp99'!J65/'rev99'!$G65,0)</f>
        <v>477.37166454891997</v>
      </c>
      <c r="L65" s="23">
        <f>IF('exp99'!K65&lt;&gt;"",'exp99'!K65/'rev99'!$G65,0)</f>
        <v>438.96679373146969</v>
      </c>
      <c r="M65" s="23">
        <f>IF('exp99'!L65&lt;&gt;"",'exp99'!L65/'rev99'!$G65,0)</f>
        <v>355.72475645912749</v>
      </c>
      <c r="N65" s="23">
        <f>IF('exp99'!M65&lt;&gt;"",'exp99'!M65/'rev99'!$G65,0)</f>
        <v>77.099025836509966</v>
      </c>
      <c r="O65" s="23">
        <f>IF('exp99'!N65&lt;&gt;"",'exp99'!N65/'rev99'!$G65,0)</f>
        <v>755.87081745023295</v>
      </c>
      <c r="P65" s="23">
        <f>IF('exp99'!O65&lt;&gt;"",'exp99'!O65/'rev99'!$G65,0)</f>
        <v>183.35696738670057</v>
      </c>
      <c r="Q65" s="23">
        <f>IF('exp99'!P65&lt;&gt;"",'exp99'!P65/'rev99'!$G65,0)</f>
        <v>76.688225328250738</v>
      </c>
      <c r="R65" s="23">
        <f>IF('exp99'!Q65&lt;&gt;"",'exp99'!Q65/'rev99'!$G65,0)</f>
        <v>0</v>
      </c>
      <c r="S65" s="23">
        <f>IF('exp99'!R65&lt;&gt;"",'exp99'!R65/'rev99'!$G65,0)</f>
        <v>465.48022024565864</v>
      </c>
      <c r="T65" s="23">
        <f>IF('exp99'!S65&lt;&gt;"",'exp99'!S65/'rev99'!$G65,0)</f>
        <v>206.7718763235917</v>
      </c>
      <c r="U65" s="23">
        <f>IF('exp99'!T65&lt;&gt;"",'exp99'!T65/'rev99'!$G65,0)</f>
        <v>0</v>
      </c>
      <c r="V65" s="23">
        <f>IF('exp99'!U65&lt;&gt;"",'exp99'!U65/'rev99'!$G65,0)</f>
        <v>0</v>
      </c>
      <c r="W65" s="23">
        <f>IF('exp99'!V65&lt;&gt;"",'exp99'!V65/'rev99'!$G65,0)</f>
        <v>0</v>
      </c>
      <c r="X65" s="23">
        <f>IF('exp99'!W65&lt;&gt;"",'exp99'!W65/'rev99'!$G65,0)</f>
        <v>0</v>
      </c>
      <c r="Y65" s="23">
        <f>IF('exp99'!X65&lt;&gt;"",'exp99'!X65/'rev99'!$G65,0)</f>
        <v>0</v>
      </c>
      <c r="Z65" s="23">
        <f>IF('exp99'!Y65&lt;&gt;"",'exp99'!Y65/'rev99'!$G65,0)</f>
        <v>0</v>
      </c>
      <c r="AA65" s="23">
        <f>IF('exp99'!Z65&lt;&gt;"",'exp99'!Z65/'rev99'!$G65,0)</f>
        <v>0</v>
      </c>
      <c r="AB65" s="23">
        <f>IF('exp99'!AA65&lt;&gt;"",'exp99'!AA65/'rev99'!$G65,0)</f>
        <v>0</v>
      </c>
      <c r="AC65" s="23">
        <f>IF('exp99'!AB65&lt;&gt;"",'exp99'!AB65/'rev99'!$G65,0)</f>
        <v>0</v>
      </c>
      <c r="AD65" s="23">
        <f>IF('exp99'!AC65&lt;&gt;"",'exp99'!AC65/'rev99'!$G65,0)</f>
        <v>166.65258365099535</v>
      </c>
      <c r="AE65" s="23">
        <f>IF('exp99'!AD65&lt;&gt;"",'exp99'!AD65/'rev99'!$G65,0)</f>
        <v>66.020753917831428</v>
      </c>
    </row>
    <row r="66" spans="1:31" x14ac:dyDescent="0.25">
      <c r="A66" s="15" t="str">
        <f>'exp99'!A66</f>
        <v>191</v>
      </c>
      <c r="B66" s="15">
        <v>166</v>
      </c>
      <c r="C66" s="16" t="str">
        <f>'exp99'!B66</f>
        <v>GALLATIN CO.</v>
      </c>
      <c r="D66" s="23">
        <f>IF('exp99'!C66&lt;&gt;"",'exp99'!C66/'rev99'!$G66,0)</f>
        <v>5718.2275371533033</v>
      </c>
      <c r="E66" s="23">
        <f>IF('exp99'!D66&lt;&gt;"",'exp99'!D66/'rev99'!$G66,0)</f>
        <v>5129.6809822776777</v>
      </c>
      <c r="F66" s="23">
        <f>IF('exp99'!E66&lt;&gt;"",'exp99'!E66/'rev99'!$G66,0)</f>
        <v>2731.3571803226578</v>
      </c>
      <c r="G66" s="23">
        <f>IF('exp99'!F66&lt;&gt;"",'exp99'!F66/'rev99'!$G66,0)</f>
        <v>5718.2275371533033</v>
      </c>
      <c r="H66" s="23">
        <f>IF('exp99'!G66&lt;&gt;"",'exp99'!G66/'rev99'!$G66,0)</f>
        <v>-13.258618771358181</v>
      </c>
      <c r="I66" s="23">
        <f>IF('exp99'!H66&lt;&gt;"",'exp99'!H66/'rev99'!$G66,0)</f>
        <v>2744.615799094016</v>
      </c>
      <c r="J66" s="23">
        <f>IF('exp99'!I66&lt;&gt;"",'exp99'!I66/'rev99'!$G66,0)</f>
        <v>193.40206627990148</v>
      </c>
      <c r="K66" s="23">
        <f>IF('exp99'!J66&lt;&gt;"",'exp99'!J66/'rev99'!$G66,0)</f>
        <v>205.99079710720815</v>
      </c>
      <c r="L66" s="23">
        <f>IF('exp99'!K66&lt;&gt;"",'exp99'!K66/'rev99'!$G66,0)</f>
        <v>376.92109989668603</v>
      </c>
      <c r="M66" s="23">
        <f>IF('exp99'!L66&lt;&gt;"",'exp99'!L66/'rev99'!$G66,0)</f>
        <v>252.14437733449896</v>
      </c>
      <c r="N66" s="23">
        <f>IF('exp99'!M66&lt;&gt;"",'exp99'!M66/'rev99'!$G66,0)</f>
        <v>11.683843280616706</v>
      </c>
      <c r="O66" s="23">
        <f>IF('exp99'!N66&lt;&gt;"",'exp99'!N66/'rev99'!$G66,0)</f>
        <v>539.50961614877212</v>
      </c>
      <c r="P66" s="23">
        <f>IF('exp99'!O66&lt;&gt;"",'exp99'!O66/'rev99'!$G66,0)</f>
        <v>409.18422474767544</v>
      </c>
      <c r="Q66" s="23">
        <f>IF('exp99'!P66&lt;&gt;"",'exp99'!P66/'rev99'!$G66,0)</f>
        <v>32.431121354208059</v>
      </c>
      <c r="R66" s="23">
        <f>IF('exp99'!Q66&lt;&gt;"",'exp99'!Q66/'rev99'!$G66,0)</f>
        <v>0</v>
      </c>
      <c r="S66" s="23">
        <f>IF('exp99'!R66&lt;&gt;"",'exp99'!R66/'rev99'!$G66,0)</f>
        <v>326.69884765159344</v>
      </c>
      <c r="T66" s="23">
        <f>IF('exp99'!S66&lt;&gt;"",'exp99'!S66/'rev99'!$G66,0)</f>
        <v>50.357808153858386</v>
      </c>
      <c r="U66" s="23">
        <f>IF('exp99'!T66&lt;&gt;"",'exp99'!T66/'rev99'!$G66,0)</f>
        <v>0</v>
      </c>
      <c r="V66" s="23">
        <f>IF('exp99'!U66&lt;&gt;"",'exp99'!U66/'rev99'!$G66,0)</f>
        <v>0</v>
      </c>
      <c r="W66" s="23">
        <f>IF('exp99'!V66&lt;&gt;"",'exp99'!V66/'rev99'!$G66,0)</f>
        <v>0</v>
      </c>
      <c r="X66" s="23">
        <f>IF('exp99'!W66&lt;&gt;"",'exp99'!W66/'rev99'!$G66,0)</f>
        <v>0</v>
      </c>
      <c r="Y66" s="23">
        <f>IF('exp99'!X66&lt;&gt;"",'exp99'!X66/'rev99'!$G66,0)</f>
        <v>0</v>
      </c>
      <c r="Z66" s="23">
        <f>IF('exp99'!Y66&lt;&gt;"",'exp99'!Y66/'rev99'!$G66,0)</f>
        <v>0</v>
      </c>
      <c r="AA66" s="23">
        <f>IF('exp99'!Z66&lt;&gt;"",'exp99'!Z66/'rev99'!$G66,0)</f>
        <v>0</v>
      </c>
      <c r="AB66" s="23">
        <f>IF('exp99'!AA66&lt;&gt;"",'exp99'!AA66/'rev99'!$G66,0)</f>
        <v>176.85743463403003</v>
      </c>
      <c r="AC66" s="23">
        <f>IF('exp99'!AB66&lt;&gt;"",'exp99'!AB66/'rev99'!$G66,0)</f>
        <v>0</v>
      </c>
      <c r="AD66" s="23">
        <f>IF('exp99'!AC66&lt;&gt;"",'exp99'!AC66/'rev99'!$G66,0)</f>
        <v>303.47168401811967</v>
      </c>
      <c r="AE66" s="23">
        <f>IF('exp99'!AD66&lt;&gt;"",'exp99'!AD66/'rev99'!$G66,0)</f>
        <v>108.21743622347613</v>
      </c>
    </row>
    <row r="67" spans="1:31" x14ac:dyDescent="0.25">
      <c r="A67" s="15" t="str">
        <f>'exp99'!A67</f>
        <v>195</v>
      </c>
      <c r="B67" s="15">
        <v>152</v>
      </c>
      <c r="C67" s="16" t="str">
        <f>'exp99'!B67</f>
        <v>GARRARD CO.</v>
      </c>
      <c r="D67" s="23">
        <f>IF('exp99'!C67&lt;&gt;"",'exp99'!C67/'rev99'!$G67,0)</f>
        <v>6008.0035772670453</v>
      </c>
      <c r="E67" s="23">
        <f>IF('exp99'!D67&lt;&gt;"",'exp99'!D67/'rev99'!$G67,0)</f>
        <v>5291.4000817386277</v>
      </c>
      <c r="F67" s="23">
        <f>IF('exp99'!E67&lt;&gt;"",'exp99'!E67/'rev99'!$G67,0)</f>
        <v>3156.4947543032977</v>
      </c>
      <c r="G67" s="23">
        <f>IF('exp99'!F67&lt;&gt;"",'exp99'!F67/'rev99'!$G67,0)</f>
        <v>6008.0035772670453</v>
      </c>
      <c r="H67" s="23">
        <f>IF('exp99'!G67&lt;&gt;"",'exp99'!G67/'rev99'!$G67,0)</f>
        <v>0</v>
      </c>
      <c r="I67" s="23">
        <f>IF('exp99'!H67&lt;&gt;"",'exp99'!H67/'rev99'!$G67,0)</f>
        <v>3156.4947543032977</v>
      </c>
      <c r="J67" s="23">
        <f>IF('exp99'!I67&lt;&gt;"",'exp99'!I67/'rev99'!$G67,0)</f>
        <v>167.28614770651021</v>
      </c>
      <c r="K67" s="23">
        <f>IF('exp99'!J67&lt;&gt;"",'exp99'!J67/'rev99'!$G67,0)</f>
        <v>194.19134051351091</v>
      </c>
      <c r="L67" s="23">
        <f>IF('exp99'!K67&lt;&gt;"",'exp99'!K67/'rev99'!$G67,0)</f>
        <v>260.66080873160877</v>
      </c>
      <c r="M67" s="23">
        <f>IF('exp99'!L67&lt;&gt;"",'exp99'!L67/'rev99'!$G67,0)</f>
        <v>247.41702567554569</v>
      </c>
      <c r="N67" s="23">
        <f>IF('exp99'!M67&lt;&gt;"",'exp99'!M67/'rev99'!$G67,0)</f>
        <v>40.217804596595826</v>
      </c>
      <c r="O67" s="23">
        <f>IF('exp99'!N67&lt;&gt;"",'exp99'!N67/'rev99'!$G67,0)</f>
        <v>368.58585440907774</v>
      </c>
      <c r="P67" s="23">
        <f>IF('exp99'!O67&lt;&gt;"",'exp99'!O67/'rev99'!$G67,0)</f>
        <v>316.99751899221076</v>
      </c>
      <c r="Q67" s="23">
        <f>IF('exp99'!P67&lt;&gt;"",'exp99'!P67/'rev99'!$G67,0)</f>
        <v>0</v>
      </c>
      <c r="R67" s="23">
        <f>IF('exp99'!Q67&lt;&gt;"",'exp99'!Q67/'rev99'!$G67,0)</f>
        <v>0</v>
      </c>
      <c r="S67" s="23">
        <f>IF('exp99'!R67&lt;&gt;"",'exp99'!R67/'rev99'!$G67,0)</f>
        <v>413.27669968266179</v>
      </c>
      <c r="T67" s="23">
        <f>IF('exp99'!S67&lt;&gt;"",'exp99'!S67/'rev99'!$G67,0)</f>
        <v>126.27212712760843</v>
      </c>
      <c r="U67" s="23">
        <f>IF('exp99'!T67&lt;&gt;"",'exp99'!T67/'rev99'!$G67,0)</f>
        <v>0</v>
      </c>
      <c r="V67" s="23">
        <f>IF('exp99'!U67&lt;&gt;"",'exp99'!U67/'rev99'!$G67,0)</f>
        <v>0</v>
      </c>
      <c r="W67" s="23">
        <f>IF('exp99'!V67&lt;&gt;"",'exp99'!V67/'rev99'!$G67,0)</f>
        <v>0</v>
      </c>
      <c r="X67" s="23">
        <f>IF('exp99'!W67&lt;&gt;"",'exp99'!W67/'rev99'!$G67,0)</f>
        <v>14.664895663044522</v>
      </c>
      <c r="Y67" s="23">
        <f>IF('exp99'!X67&lt;&gt;"",'exp99'!X67/'rev99'!$G67,0)</f>
        <v>0</v>
      </c>
      <c r="Z67" s="23">
        <f>IF('exp99'!Y67&lt;&gt;"",'exp99'!Y67/'rev99'!$G67,0)</f>
        <v>0</v>
      </c>
      <c r="AA67" s="23">
        <f>IF('exp99'!Z67&lt;&gt;"",'exp99'!Z67/'rev99'!$G67,0)</f>
        <v>253.81306856428503</v>
      </c>
      <c r="AB67" s="23">
        <f>IF('exp99'!AA67&lt;&gt;"",'exp99'!AA67/'rev99'!$G67,0)</f>
        <v>40.454101355899603</v>
      </c>
      <c r="AC67" s="23">
        <f>IF('exp99'!AB67&lt;&gt;"",'exp99'!AB67/'rev99'!$G67,0)</f>
        <v>0</v>
      </c>
      <c r="AD67" s="23">
        <f>IF('exp99'!AC67&lt;&gt;"",'exp99'!AC67/'rev99'!$G67,0)</f>
        <v>317.27908452735841</v>
      </c>
      <c r="AE67" s="23">
        <f>IF('exp99'!AD67&lt;&gt;"",'exp99'!AD67/'rev99'!$G67,0)</f>
        <v>90.392345417828636</v>
      </c>
    </row>
    <row r="68" spans="1:31" x14ac:dyDescent="0.25">
      <c r="A68" s="15" t="str">
        <f>'exp99'!A68</f>
        <v>197</v>
      </c>
      <c r="B68" s="15">
        <v>139</v>
      </c>
      <c r="C68" s="16" t="str">
        <f>'exp99'!B68</f>
        <v>GLASGOW IND.</v>
      </c>
      <c r="D68" s="23">
        <f>IF('exp99'!C68&lt;&gt;"",'exp99'!C68/'rev99'!$G68,0)</f>
        <v>5651.8239261932622</v>
      </c>
      <c r="E68" s="23">
        <f>IF('exp99'!D68&lt;&gt;"",'exp99'!D68/'rev99'!$G68,0)</f>
        <v>5301.7432216743764</v>
      </c>
      <c r="F68" s="23">
        <f>IF('exp99'!E68&lt;&gt;"",'exp99'!E68/'rev99'!$G68,0)</f>
        <v>3284.5517562141017</v>
      </c>
      <c r="G68" s="23">
        <f>IF('exp99'!F68&lt;&gt;"",'exp99'!F68/'rev99'!$G68,0)</f>
        <v>5651.8239261932622</v>
      </c>
      <c r="H68" s="23">
        <f>IF('exp99'!G68&lt;&gt;"",'exp99'!G68/'rev99'!$G68,0)</f>
        <v>0</v>
      </c>
      <c r="I68" s="23">
        <f>IF('exp99'!H68&lt;&gt;"",'exp99'!H68/'rev99'!$G68,0)</f>
        <v>3284.5517562141017</v>
      </c>
      <c r="J68" s="23">
        <f>IF('exp99'!I68&lt;&gt;"",'exp99'!I68/'rev99'!$G68,0)</f>
        <v>194.6630203832664</v>
      </c>
      <c r="K68" s="23">
        <f>IF('exp99'!J68&lt;&gt;"",'exp99'!J68/'rev99'!$G68,0)</f>
        <v>285.33775224927564</v>
      </c>
      <c r="L68" s="23">
        <f>IF('exp99'!K68&lt;&gt;"",'exp99'!K68/'rev99'!$G68,0)</f>
        <v>240.38785136989785</v>
      </c>
      <c r="M68" s="23">
        <f>IF('exp99'!L68&lt;&gt;"",'exp99'!L68/'rev99'!$G68,0)</f>
        <v>295.27428963554109</v>
      </c>
      <c r="N68" s="23">
        <f>IF('exp99'!M68&lt;&gt;"",'exp99'!M68/'rev99'!$G68,0)</f>
        <v>26.56576017892543</v>
      </c>
      <c r="O68" s="23">
        <f>IF('exp99'!N68&lt;&gt;"",'exp99'!N68/'rev99'!$G68,0)</f>
        <v>411.54432470899206</v>
      </c>
      <c r="P68" s="23">
        <f>IF('exp99'!O68&lt;&gt;"",'exp99'!O68/'rev99'!$G68,0)</f>
        <v>163.68511665734763</v>
      </c>
      <c r="Q68" s="23">
        <f>IF('exp99'!P68&lt;&gt;"",'exp99'!P68/'rev99'!$G68,0)</f>
        <v>22.580150460021351</v>
      </c>
      <c r="R68" s="23">
        <f>IF('exp99'!Q68&lt;&gt;"",'exp99'!Q68/'rev99'!$G68,0)</f>
        <v>0</v>
      </c>
      <c r="S68" s="23">
        <f>IF('exp99'!R68&lt;&gt;"",'exp99'!R68/'rev99'!$G68,0)</f>
        <v>377.1531998170081</v>
      </c>
      <c r="T68" s="23">
        <f>IF('exp99'!S68&lt;&gt;"",'exp99'!S68/'rev99'!$G68,0)</f>
        <v>0</v>
      </c>
      <c r="U68" s="23">
        <f>IF('exp99'!T68&lt;&gt;"",'exp99'!T68/'rev99'!$G68,0)</f>
        <v>0</v>
      </c>
      <c r="V68" s="23">
        <f>IF('exp99'!U68&lt;&gt;"",'exp99'!U68/'rev99'!$G68,0)</f>
        <v>0</v>
      </c>
      <c r="W68" s="23">
        <f>IF('exp99'!V68&lt;&gt;"",'exp99'!V68/'rev99'!$G68,0)</f>
        <v>0</v>
      </c>
      <c r="X68" s="23">
        <f>IF('exp99'!W68&lt;&gt;"",'exp99'!W68/'rev99'!$G68,0)</f>
        <v>0</v>
      </c>
      <c r="Y68" s="23">
        <f>IF('exp99'!X68&lt;&gt;"",'exp99'!X68/'rev99'!$G68,0)</f>
        <v>0</v>
      </c>
      <c r="Z68" s="23">
        <f>IF('exp99'!Y68&lt;&gt;"",'exp99'!Y68/'rev99'!$G68,0)</f>
        <v>0</v>
      </c>
      <c r="AA68" s="23">
        <f>IF('exp99'!Z68&lt;&gt;"",'exp99'!Z68/'rev99'!$G68,0)</f>
        <v>0</v>
      </c>
      <c r="AB68" s="23">
        <f>IF('exp99'!AA68&lt;&gt;"",'exp99'!AA68/'rev99'!$G68,0)</f>
        <v>2.8190413256747826</v>
      </c>
      <c r="AC68" s="23">
        <f>IF('exp99'!AB68&lt;&gt;"",'exp99'!AB68/'rev99'!$G68,0)</f>
        <v>0</v>
      </c>
      <c r="AD68" s="23">
        <f>IF('exp99'!AC68&lt;&gt;"",'exp99'!AC68/'rev99'!$G68,0)</f>
        <v>285.2477354750165</v>
      </c>
      <c r="AE68" s="23">
        <f>IF('exp99'!AD68&lt;&gt;"",'exp99'!AD68/'rev99'!$G68,0)</f>
        <v>62.013927718192448</v>
      </c>
    </row>
    <row r="69" spans="1:31" x14ac:dyDescent="0.25">
      <c r="A69" s="15" t="str">
        <f>'exp99'!A69</f>
        <v>201</v>
      </c>
      <c r="B69" s="15">
        <v>173</v>
      </c>
      <c r="C69" s="16" t="str">
        <f>'exp99'!B69</f>
        <v>GRANT CO.</v>
      </c>
      <c r="D69" s="23">
        <f>IF('exp99'!C69&lt;&gt;"",'exp99'!C69/'rev99'!$G69,0)</f>
        <v>5891.4149032053301</v>
      </c>
      <c r="E69" s="23">
        <f>IF('exp99'!D69&lt;&gt;"",'exp99'!D69/'rev99'!$G69,0)</f>
        <v>4875.0494827039029</v>
      </c>
      <c r="F69" s="23">
        <f>IF('exp99'!E69&lt;&gt;"",'exp99'!E69/'rev99'!$G69,0)</f>
        <v>2709.0790669628686</v>
      </c>
      <c r="G69" s="23">
        <f>IF('exp99'!F69&lt;&gt;"",'exp99'!F69/'rev99'!$G69,0)</f>
        <v>5891.4149032053301</v>
      </c>
      <c r="H69" s="23">
        <f>IF('exp99'!G69&lt;&gt;"",'exp99'!G69/'rev99'!$G69,0)</f>
        <v>6.1461789907965727</v>
      </c>
      <c r="I69" s="23">
        <f>IF('exp99'!H69&lt;&gt;"",'exp99'!H69/'rev99'!$G69,0)</f>
        <v>2702.932887972072</v>
      </c>
      <c r="J69" s="23">
        <f>IF('exp99'!I69&lt;&gt;"",'exp99'!I69/'rev99'!$G69,0)</f>
        <v>150.61851793081561</v>
      </c>
      <c r="K69" s="23">
        <f>IF('exp99'!J69&lt;&gt;"",'exp99'!J69/'rev99'!$G69,0)</f>
        <v>242.99843224373217</v>
      </c>
      <c r="L69" s="23">
        <f>IF('exp99'!K69&lt;&gt;"",'exp99'!K69/'rev99'!$G69,0)</f>
        <v>300.39355125357031</v>
      </c>
      <c r="M69" s="23">
        <f>IF('exp99'!L69&lt;&gt;"",'exp99'!L69/'rev99'!$G69,0)</f>
        <v>318.38245318946366</v>
      </c>
      <c r="N69" s="23">
        <f>IF('exp99'!M69&lt;&gt;"",'exp99'!M69/'rev99'!$G69,0)</f>
        <v>0</v>
      </c>
      <c r="O69" s="23">
        <f>IF('exp99'!N69&lt;&gt;"",'exp99'!N69/'rev99'!$G69,0)</f>
        <v>436.10923198984449</v>
      </c>
      <c r="P69" s="23">
        <f>IF('exp99'!O69&lt;&gt;"",'exp99'!O69/'rev99'!$G69,0)</f>
        <v>346.22930180894957</v>
      </c>
      <c r="Q69" s="23">
        <f>IF('exp99'!P69&lt;&gt;"",'exp99'!P69/'rev99'!$G69,0)</f>
        <v>19.429888924151065</v>
      </c>
      <c r="R69" s="23">
        <f>IF('exp99'!Q69&lt;&gt;"",'exp99'!Q69/'rev99'!$G69,0)</f>
        <v>0</v>
      </c>
      <c r="S69" s="23">
        <f>IF('exp99'!R69&lt;&gt;"",'exp99'!R69/'rev99'!$G69,0)</f>
        <v>334.00591558235476</v>
      </c>
      <c r="T69" s="23">
        <f>IF('exp99'!S69&lt;&gt;"",'exp99'!S69/'rev99'!$G69,0)</f>
        <v>17.803122818152968</v>
      </c>
      <c r="U69" s="23">
        <f>IF('exp99'!T69&lt;&gt;"",'exp99'!T69/'rev99'!$G69,0)</f>
        <v>0</v>
      </c>
      <c r="V69" s="23">
        <f>IF('exp99'!U69&lt;&gt;"",'exp99'!U69/'rev99'!$G69,0)</f>
        <v>0</v>
      </c>
      <c r="W69" s="23">
        <f>IF('exp99'!V69&lt;&gt;"",'exp99'!V69/'rev99'!$G69,0)</f>
        <v>0</v>
      </c>
      <c r="X69" s="23">
        <f>IF('exp99'!W69&lt;&gt;"",'exp99'!W69/'rev99'!$G69,0)</f>
        <v>54.925569660425261</v>
      </c>
      <c r="Y69" s="23">
        <f>IF('exp99'!X69&lt;&gt;"",'exp99'!X69/'rev99'!$G69,0)</f>
        <v>0</v>
      </c>
      <c r="Z69" s="23">
        <f>IF('exp99'!Y69&lt;&gt;"",'exp99'!Y69/'rev99'!$G69,0)</f>
        <v>0</v>
      </c>
      <c r="AA69" s="23">
        <f>IF('exp99'!Z69&lt;&gt;"",'exp99'!Z69/'rev99'!$G69,0)</f>
        <v>3.3159028879720722</v>
      </c>
      <c r="AB69" s="23">
        <f>IF('exp99'!AA69&lt;&gt;"",'exp99'!AA69/'rev99'!$G69,0)</f>
        <v>0</v>
      </c>
      <c r="AC69" s="23">
        <f>IF('exp99'!AB69&lt;&gt;"",'exp99'!AB69/'rev99'!$G69,0)</f>
        <v>0</v>
      </c>
      <c r="AD69" s="23">
        <f>IF('exp99'!AC69&lt;&gt;"",'exp99'!AC69/'rev99'!$G69,0)</f>
        <v>371.896074262139</v>
      </c>
      <c r="AE69" s="23">
        <f>IF('exp99'!AD69&lt;&gt;"",'exp99'!AD69/'rev99'!$G69,0)</f>
        <v>586.22787369089178</v>
      </c>
    </row>
    <row r="70" spans="1:31" x14ac:dyDescent="0.25">
      <c r="A70" s="15" t="str">
        <f>'exp99'!A70</f>
        <v>205</v>
      </c>
      <c r="B70" s="15">
        <v>176</v>
      </c>
      <c r="C70" s="16" t="str">
        <f>'exp99'!B70</f>
        <v>GRAVES CO.</v>
      </c>
      <c r="D70" s="23">
        <f>IF('exp99'!C70&lt;&gt;"",'exp99'!C70/'rev99'!$G70,0)</f>
        <v>5415.8465026096292</v>
      </c>
      <c r="E70" s="23">
        <f>IF('exp99'!D70&lt;&gt;"",'exp99'!D70/'rev99'!$G70,0)</f>
        <v>4714.0763670064871</v>
      </c>
      <c r="F70" s="23">
        <f>IF('exp99'!E70&lt;&gt;"",'exp99'!E70/'rev99'!$G70,0)</f>
        <v>2828.7347446466024</v>
      </c>
      <c r="G70" s="23">
        <f>IF('exp99'!F70&lt;&gt;"",'exp99'!F70/'rev99'!$G70,0)</f>
        <v>5415.8465026096292</v>
      </c>
      <c r="H70" s="23">
        <f>IF('exp99'!G70&lt;&gt;"",'exp99'!G70/'rev99'!$G70,0)</f>
        <v>0</v>
      </c>
      <c r="I70" s="23">
        <f>IF('exp99'!H70&lt;&gt;"",'exp99'!H70/'rev99'!$G70,0)</f>
        <v>2828.7347446466024</v>
      </c>
      <c r="J70" s="23">
        <f>IF('exp99'!I70&lt;&gt;"",'exp99'!I70/'rev99'!$G70,0)</f>
        <v>181.16362860348275</v>
      </c>
      <c r="K70" s="23">
        <f>IF('exp99'!J70&lt;&gt;"",'exp99'!J70/'rev99'!$G70,0)</f>
        <v>245.29768303985173</v>
      </c>
      <c r="L70" s="23">
        <f>IF('exp99'!K70&lt;&gt;"",'exp99'!K70/'rev99'!$G70,0)</f>
        <v>109.08517389395641</v>
      </c>
      <c r="M70" s="23">
        <f>IF('exp99'!L70&lt;&gt;"",'exp99'!L70/'rev99'!$G70,0)</f>
        <v>245.91051412126239</v>
      </c>
      <c r="N70" s="23">
        <f>IF('exp99'!M70&lt;&gt;"",'exp99'!M70/'rev99'!$G70,0)</f>
        <v>15.705043656407005</v>
      </c>
      <c r="O70" s="23">
        <f>IF('exp99'!N70&lt;&gt;"",'exp99'!N70/'rev99'!$G70,0)</f>
        <v>263.9075093897859</v>
      </c>
      <c r="P70" s="23">
        <f>IF('exp99'!O70&lt;&gt;"",'exp99'!O70/'rev99'!$G70,0)</f>
        <v>411.28664455392419</v>
      </c>
      <c r="Q70" s="23">
        <f>IF('exp99'!P70&lt;&gt;"",'exp99'!P70/'rev99'!$G70,0)</f>
        <v>13.52292571094093</v>
      </c>
      <c r="R70" s="23">
        <f>IF('exp99'!Q70&lt;&gt;"",'exp99'!Q70/'rev99'!$G70,0)</f>
        <v>0</v>
      </c>
      <c r="S70" s="23">
        <f>IF('exp99'!R70&lt;&gt;"",'exp99'!R70/'rev99'!$G70,0)</f>
        <v>369.20181942344277</v>
      </c>
      <c r="T70" s="23">
        <f>IF('exp99'!S70&lt;&gt;"",'exp99'!S70/'rev99'!$G70,0)</f>
        <v>30.260679966830885</v>
      </c>
      <c r="U70" s="23">
        <f>IF('exp99'!T70&lt;&gt;"",'exp99'!T70/'rev99'!$G70,0)</f>
        <v>0</v>
      </c>
      <c r="V70" s="23">
        <f>IF('exp99'!U70&lt;&gt;"",'exp99'!U70/'rev99'!$G70,0)</f>
        <v>0</v>
      </c>
      <c r="W70" s="23">
        <f>IF('exp99'!V70&lt;&gt;"",'exp99'!V70/'rev99'!$G70,0)</f>
        <v>0</v>
      </c>
      <c r="X70" s="23">
        <f>IF('exp99'!W70&lt;&gt;"",'exp99'!W70/'rev99'!$G70,0)</f>
        <v>1.9044192966196771</v>
      </c>
      <c r="Y70" s="23">
        <f>IF('exp99'!X70&lt;&gt;"",'exp99'!X70/'rev99'!$G70,0)</f>
        <v>0</v>
      </c>
      <c r="Z70" s="23">
        <f>IF('exp99'!Y70&lt;&gt;"",'exp99'!Y70/'rev99'!$G70,0)</f>
        <v>1.3682698404955858</v>
      </c>
      <c r="AA70" s="23">
        <f>IF('exp99'!Z70&lt;&gt;"",'exp99'!Z70/'rev99'!$G70,0)</f>
        <v>34.196136773815915</v>
      </c>
      <c r="AB70" s="23">
        <f>IF('exp99'!AA70&lt;&gt;"",'exp99'!AA70/'rev99'!$G70,0)</f>
        <v>112.43586410419005</v>
      </c>
      <c r="AC70" s="23">
        <f>IF('exp99'!AB70&lt;&gt;"",'exp99'!AB70/'rev99'!$G70,0)</f>
        <v>0</v>
      </c>
      <c r="AD70" s="23">
        <f>IF('exp99'!AC70&lt;&gt;"",'exp99'!AC70/'rev99'!$G70,0)</f>
        <v>325.57867908882491</v>
      </c>
      <c r="AE70" s="23">
        <f>IF('exp99'!AD70&lt;&gt;"",'exp99'!AD70/'rev99'!$G70,0)</f>
        <v>226.28676649919518</v>
      </c>
    </row>
    <row r="71" spans="1:31" x14ac:dyDescent="0.25">
      <c r="A71" s="15" t="str">
        <f>'exp99'!A71</f>
        <v>211</v>
      </c>
      <c r="B71" s="15">
        <v>158</v>
      </c>
      <c r="C71" s="16" t="str">
        <f>'exp99'!B71</f>
        <v>GRAYSON CO.</v>
      </c>
      <c r="D71" s="23">
        <f>IF('exp99'!C71&lt;&gt;"",'exp99'!C71/'rev99'!$G71,0)</f>
        <v>5797.7791950113397</v>
      </c>
      <c r="E71" s="23">
        <f>IF('exp99'!D71&lt;&gt;"",'exp99'!D71/'rev99'!$G71,0)</f>
        <v>5190.1532393909947</v>
      </c>
      <c r="F71" s="23">
        <f>IF('exp99'!E71&lt;&gt;"",'exp99'!E71/'rev99'!$G71,0)</f>
        <v>3164.5022945686219</v>
      </c>
      <c r="G71" s="23">
        <f>IF('exp99'!F71&lt;&gt;"",'exp99'!F71/'rev99'!$G71,0)</f>
        <v>5797.7791950113397</v>
      </c>
      <c r="H71" s="23">
        <f>IF('exp99'!G71&lt;&gt;"",'exp99'!G71/'rev99'!$G71,0)</f>
        <v>0</v>
      </c>
      <c r="I71" s="23">
        <f>IF('exp99'!H71&lt;&gt;"",'exp99'!H71/'rev99'!$G71,0)</f>
        <v>3164.5022945686219</v>
      </c>
      <c r="J71" s="23">
        <f>IF('exp99'!I71&lt;&gt;"",'exp99'!I71/'rev99'!$G71,0)</f>
        <v>209.04929273296619</v>
      </c>
      <c r="K71" s="23">
        <f>IF('exp99'!J71&lt;&gt;"",'exp99'!J71/'rev99'!$G71,0)</f>
        <v>159.3755237015441</v>
      </c>
      <c r="L71" s="23">
        <f>IF('exp99'!K71&lt;&gt;"",'exp99'!K71/'rev99'!$G71,0)</f>
        <v>127.77553449951409</v>
      </c>
      <c r="M71" s="23">
        <f>IF('exp99'!L71&lt;&gt;"",'exp99'!L71/'rev99'!$G71,0)</f>
        <v>262.73846236907463</v>
      </c>
      <c r="N71" s="23">
        <f>IF('exp99'!M71&lt;&gt;"",'exp99'!M71/'rev99'!$G71,0)</f>
        <v>52.654203109815356</v>
      </c>
      <c r="O71" s="23">
        <f>IF('exp99'!N71&lt;&gt;"",'exp99'!N71/'rev99'!$G71,0)</f>
        <v>388.40737501349747</v>
      </c>
      <c r="P71" s="23">
        <f>IF('exp99'!O71&lt;&gt;"",'exp99'!O71/'rev99'!$G71,0)</f>
        <v>332.61969009826151</v>
      </c>
      <c r="Q71" s="23">
        <f>IF('exp99'!P71&lt;&gt;"",'exp99'!P71/'rev99'!$G71,0)</f>
        <v>29.770831983587087</v>
      </c>
      <c r="R71" s="23">
        <f>IF('exp99'!Q71&lt;&gt;"",'exp99'!Q71/'rev99'!$G71,0)</f>
        <v>0</v>
      </c>
      <c r="S71" s="23">
        <f>IF('exp99'!R71&lt;&gt;"",'exp99'!R71/'rev99'!$G71,0)</f>
        <v>340.49495734801854</v>
      </c>
      <c r="T71" s="23">
        <f>IF('exp99'!S71&lt;&gt;"",'exp99'!S71/'rev99'!$G71,0)</f>
        <v>122.76507396609438</v>
      </c>
      <c r="U71" s="23">
        <f>IF('exp99'!T71&lt;&gt;"",'exp99'!T71/'rev99'!$G71,0)</f>
        <v>0</v>
      </c>
      <c r="V71" s="23">
        <f>IF('exp99'!U71&lt;&gt;"",'exp99'!U71/'rev99'!$G71,0)</f>
        <v>0</v>
      </c>
      <c r="W71" s="23">
        <f>IF('exp99'!V71&lt;&gt;"",'exp99'!V71/'rev99'!$G71,0)</f>
        <v>0</v>
      </c>
      <c r="X71" s="23">
        <f>IF('exp99'!W71&lt;&gt;"",'exp99'!W71/'rev99'!$G71,0)</f>
        <v>0.27432242738365187</v>
      </c>
      <c r="Y71" s="23">
        <f>IF('exp99'!X71&lt;&gt;"",'exp99'!X71/'rev99'!$G71,0)</f>
        <v>0</v>
      </c>
      <c r="Z71" s="23">
        <f>IF('exp99'!Y71&lt;&gt;"",'exp99'!Y71/'rev99'!$G71,0)</f>
        <v>0.52954324586977652</v>
      </c>
      <c r="AA71" s="23">
        <f>IF('exp99'!Z71&lt;&gt;"",'exp99'!Z71/'rev99'!$G71,0)</f>
        <v>-2.6455026455026454E-2</v>
      </c>
      <c r="AB71" s="23">
        <f>IF('exp99'!AA71&lt;&gt;"",'exp99'!AA71/'rev99'!$G71,0)</f>
        <v>18.150985314760824</v>
      </c>
      <c r="AC71" s="23">
        <f>IF('exp99'!AB71&lt;&gt;"",'exp99'!AB71/'rev99'!$G71,0)</f>
        <v>0</v>
      </c>
      <c r="AD71" s="23">
        <f>IF('exp99'!AC71&lt;&gt;"",'exp99'!AC71/'rev99'!$G71,0)</f>
        <v>340.61635892452216</v>
      </c>
      <c r="AE71" s="23">
        <f>IF('exp99'!AD71&lt;&gt;"",'exp99'!AD71/'rev99'!$G71,0)</f>
        <v>248.08120073426196</v>
      </c>
    </row>
    <row r="72" spans="1:31" x14ac:dyDescent="0.25">
      <c r="A72" s="15" t="str">
        <f>'exp99'!A72</f>
        <v>215</v>
      </c>
      <c r="B72" s="15">
        <v>120</v>
      </c>
      <c r="C72" s="16" t="str">
        <f>'exp99'!B72</f>
        <v>GREEN CO.</v>
      </c>
      <c r="D72" s="23">
        <f>IF('exp99'!C72&lt;&gt;"",'exp99'!C72/'rev99'!$G72,0)</f>
        <v>5660.754781988061</v>
      </c>
      <c r="E72" s="23">
        <f>IF('exp99'!D72&lt;&gt;"",'exp99'!D72/'rev99'!$G72,0)</f>
        <v>5538.2898455748773</v>
      </c>
      <c r="F72" s="23">
        <f>IF('exp99'!E72&lt;&gt;"",'exp99'!E72/'rev99'!$G72,0)</f>
        <v>3054.3132364391381</v>
      </c>
      <c r="G72" s="23">
        <f>IF('exp99'!F72&lt;&gt;"",'exp99'!F72/'rev99'!$G72,0)</f>
        <v>5660.754781988061</v>
      </c>
      <c r="H72" s="23">
        <f>IF('exp99'!G72&lt;&gt;"",'exp99'!G72/'rev99'!$G72,0)</f>
        <v>0</v>
      </c>
      <c r="I72" s="23">
        <f>IF('exp99'!H72&lt;&gt;"",'exp99'!H72/'rev99'!$G72,0)</f>
        <v>3054.3132364391381</v>
      </c>
      <c r="J72" s="23">
        <f>IF('exp99'!I72&lt;&gt;"",'exp99'!I72/'rev99'!$G72,0)</f>
        <v>154.54542564235661</v>
      </c>
      <c r="K72" s="23">
        <f>IF('exp99'!J72&lt;&gt;"",'exp99'!J72/'rev99'!$G72,0)</f>
        <v>270.56210096029065</v>
      </c>
      <c r="L72" s="23">
        <f>IF('exp99'!K72&lt;&gt;"",'exp99'!K72/'rev99'!$G72,0)</f>
        <v>190.04942252790033</v>
      </c>
      <c r="M72" s="23">
        <f>IF('exp99'!L72&lt;&gt;"",'exp99'!L72/'rev99'!$G72,0)</f>
        <v>212.13625746171815</v>
      </c>
      <c r="N72" s="23">
        <f>IF('exp99'!M72&lt;&gt;"",'exp99'!M72/'rev99'!$G72,0)</f>
        <v>35.580839605502206</v>
      </c>
      <c r="O72" s="23">
        <f>IF('exp99'!N72&lt;&gt;"",'exp99'!N72/'rev99'!$G72,0)</f>
        <v>588.4988061250973</v>
      </c>
      <c r="P72" s="23">
        <f>IF('exp99'!O72&lt;&gt;"",'exp99'!O72/'rev99'!$G72,0)</f>
        <v>535.9237152867895</v>
      </c>
      <c r="Q72" s="23">
        <f>IF('exp99'!P72&lt;&gt;"",'exp99'!P72/'rev99'!$G72,0)</f>
        <v>5.2623604983130026</v>
      </c>
      <c r="R72" s="23">
        <f>IF('exp99'!Q72&lt;&gt;"",'exp99'!Q72/'rev99'!$G72,0)</f>
        <v>0</v>
      </c>
      <c r="S72" s="23">
        <f>IF('exp99'!R72&lt;&gt;"",'exp99'!R72/'rev99'!$G72,0)</f>
        <v>397.68281858292238</v>
      </c>
      <c r="T72" s="23">
        <f>IF('exp99'!S72&lt;&gt;"",'exp99'!S72/'rev99'!$G72,0)</f>
        <v>93.734862444848176</v>
      </c>
      <c r="U72" s="23">
        <f>IF('exp99'!T72&lt;&gt;"",'exp99'!T72/'rev99'!$G72,0)</f>
        <v>0</v>
      </c>
      <c r="V72" s="23">
        <f>IF('exp99'!U72&lt;&gt;"",'exp99'!U72/'rev99'!$G72,0)</f>
        <v>0</v>
      </c>
      <c r="W72" s="23">
        <f>IF('exp99'!V72&lt;&gt;"",'exp99'!V72/'rev99'!$G72,0)</f>
        <v>0</v>
      </c>
      <c r="X72" s="23">
        <f>IF('exp99'!W72&lt;&gt;"",'exp99'!W72/'rev99'!$G72,0)</f>
        <v>0</v>
      </c>
      <c r="Y72" s="23">
        <f>IF('exp99'!X72&lt;&gt;"",'exp99'!X72/'rev99'!$G72,0)</f>
        <v>0</v>
      </c>
      <c r="Z72" s="23">
        <f>IF('exp99'!Y72&lt;&gt;"",'exp99'!Y72/'rev99'!$G72,0)</f>
        <v>0</v>
      </c>
      <c r="AA72" s="23">
        <f>IF('exp99'!Z72&lt;&gt;"",'exp99'!Z72/'rev99'!$G72,0)</f>
        <v>0</v>
      </c>
      <c r="AB72" s="23">
        <f>IF('exp99'!AA72&lt;&gt;"",'exp99'!AA72/'rev99'!$G72,0)</f>
        <v>0</v>
      </c>
      <c r="AC72" s="23">
        <f>IF('exp99'!AB72&lt;&gt;"",'exp99'!AB72/'rev99'!$G72,0)</f>
        <v>0</v>
      </c>
      <c r="AD72" s="23">
        <f>IF('exp99'!AC72&lt;&gt;"",'exp99'!AC72/'rev99'!$G72,0)</f>
        <v>91.342434466649351</v>
      </c>
      <c r="AE72" s="23">
        <f>IF('exp99'!AD72&lt;&gt;"",'exp99'!AD72/'rev99'!$G72,0)</f>
        <v>31.122501946535166</v>
      </c>
    </row>
    <row r="73" spans="1:31" x14ac:dyDescent="0.25">
      <c r="A73" s="15" t="str">
        <f>'exp99'!A73</f>
        <v>221</v>
      </c>
      <c r="B73" s="15">
        <v>115</v>
      </c>
      <c r="C73" s="16" t="str">
        <f>'exp99'!B73</f>
        <v>GREENUP CO.</v>
      </c>
      <c r="D73" s="23">
        <f>IF('exp99'!C73&lt;&gt;"",'exp99'!C73/'rev99'!$G73,0)</f>
        <v>6034.1741231948126</v>
      </c>
      <c r="E73" s="23">
        <f>IF('exp99'!D73&lt;&gt;"",'exp99'!D73/'rev99'!$G73,0)</f>
        <v>5580.7757048826015</v>
      </c>
      <c r="F73" s="23">
        <f>IF('exp99'!E73&lt;&gt;"",'exp99'!E73/'rev99'!$G73,0)</f>
        <v>3067.6750237416909</v>
      </c>
      <c r="G73" s="23">
        <f>IF('exp99'!F73&lt;&gt;"",'exp99'!F73/'rev99'!$G73,0)</f>
        <v>6034.1741231948126</v>
      </c>
      <c r="H73" s="23">
        <f>IF('exp99'!G73&lt;&gt;"",'exp99'!G73/'rev99'!$G73,0)</f>
        <v>0</v>
      </c>
      <c r="I73" s="23">
        <f>IF('exp99'!H73&lt;&gt;"",'exp99'!H73/'rev99'!$G73,0)</f>
        <v>3067.6750237416909</v>
      </c>
      <c r="J73" s="23">
        <f>IF('exp99'!I73&lt;&gt;"",'exp99'!I73/'rev99'!$G73,0)</f>
        <v>229.09766512755021</v>
      </c>
      <c r="K73" s="23">
        <f>IF('exp99'!J73&lt;&gt;"",'exp99'!J73/'rev99'!$G73,0)</f>
        <v>255.73593673248845</v>
      </c>
      <c r="L73" s="23">
        <f>IF('exp99'!K73&lt;&gt;"",'exp99'!K73/'rev99'!$G73,0)</f>
        <v>160.07578347578348</v>
      </c>
      <c r="M73" s="23">
        <f>IF('exp99'!L73&lt;&gt;"",'exp99'!L73/'rev99'!$G73,0)</f>
        <v>285.84015456659137</v>
      </c>
      <c r="N73" s="23">
        <f>IF('exp99'!M73&lt;&gt;"",'exp99'!M73/'rev99'!$G73,0)</f>
        <v>44.934993614303956</v>
      </c>
      <c r="O73" s="23">
        <f>IF('exp99'!N73&lt;&gt;"",'exp99'!N73/'rev99'!$G73,0)</f>
        <v>603.89690866817307</v>
      </c>
      <c r="P73" s="23">
        <f>IF('exp99'!O73&lt;&gt;"",'exp99'!O73/'rev99'!$G73,0)</f>
        <v>328.98004715590923</v>
      </c>
      <c r="Q73" s="23">
        <f>IF('exp99'!P73&lt;&gt;"",'exp99'!P73/'rev99'!$G73,0)</f>
        <v>41.374509611291224</v>
      </c>
      <c r="R73" s="23">
        <f>IF('exp99'!Q73&lt;&gt;"",'exp99'!Q73/'rev99'!$G73,0)</f>
        <v>0</v>
      </c>
      <c r="S73" s="23">
        <f>IF('exp99'!R73&lt;&gt;"",'exp99'!R73/'rev99'!$G73,0)</f>
        <v>440.61425811310869</v>
      </c>
      <c r="T73" s="23">
        <f>IF('exp99'!S73&lt;&gt;"",'exp99'!S73/'rev99'!$G73,0)</f>
        <v>122.55042407571143</v>
      </c>
      <c r="U73" s="23">
        <f>IF('exp99'!T73&lt;&gt;"",'exp99'!T73/'rev99'!$G73,0)</f>
        <v>0</v>
      </c>
      <c r="V73" s="23">
        <f>IF('exp99'!U73&lt;&gt;"",'exp99'!U73/'rev99'!$G73,0)</f>
        <v>0</v>
      </c>
      <c r="W73" s="23">
        <f>IF('exp99'!V73&lt;&gt;"",'exp99'!V73/'rev99'!$G73,0)</f>
        <v>0</v>
      </c>
      <c r="X73" s="23">
        <f>IF('exp99'!W73&lt;&gt;"",'exp99'!W73/'rev99'!$G73,0)</f>
        <v>1.6294102236630972</v>
      </c>
      <c r="Y73" s="23">
        <f>IF('exp99'!X73&lt;&gt;"",'exp99'!X73/'rev99'!$G73,0)</f>
        <v>0</v>
      </c>
      <c r="Z73" s="23">
        <f>IF('exp99'!Y73&lt;&gt;"",'exp99'!Y73/'rev99'!$G73,0)</f>
        <v>0</v>
      </c>
      <c r="AA73" s="23">
        <f>IF('exp99'!Z73&lt;&gt;"",'exp99'!Z73/'rev99'!$G73,0)</f>
        <v>278.88379343091987</v>
      </c>
      <c r="AB73" s="23">
        <f>IF('exp99'!AA73&lt;&gt;"",'exp99'!AA73/'rev99'!$G73,0)</f>
        <v>15.620090382159349</v>
      </c>
      <c r="AC73" s="23">
        <f>IF('exp99'!AB73&lt;&gt;"",'exp99'!AB73/'rev99'!$G73,0)</f>
        <v>0</v>
      </c>
      <c r="AD73" s="23">
        <f>IF('exp99'!AC73&lt;&gt;"",'exp99'!AC73/'rev99'!$G73,0)</f>
        <v>117.67490585191734</v>
      </c>
      <c r="AE73" s="23">
        <f>IF('exp99'!AD73&lt;&gt;"",'exp99'!AD73/'rev99'!$G73,0)</f>
        <v>39.590218423551754</v>
      </c>
    </row>
    <row r="74" spans="1:31" x14ac:dyDescent="0.25">
      <c r="A74" s="15" t="str">
        <f>'exp99'!A74</f>
        <v>225</v>
      </c>
      <c r="B74" s="15">
        <v>57</v>
      </c>
      <c r="C74" s="16" t="str">
        <f>'exp99'!B74</f>
        <v>HANCOCK CO.</v>
      </c>
      <c r="D74" s="23">
        <f>IF('exp99'!C74&lt;&gt;"",'exp99'!C74/'rev99'!$G74,0)</f>
        <v>6370.394590528048</v>
      </c>
      <c r="E74" s="23">
        <f>IF('exp99'!D74&lt;&gt;"",'exp99'!D74/'rev99'!$G74,0)</f>
        <v>5993.6439707673562</v>
      </c>
      <c r="F74" s="23">
        <f>IF('exp99'!E74&lt;&gt;"",'exp99'!E74/'rev99'!$G74,0)</f>
        <v>3469.2979150247183</v>
      </c>
      <c r="G74" s="23">
        <f>IF('exp99'!F74&lt;&gt;"",'exp99'!F74/'rev99'!$G74,0)</f>
        <v>6370.394590528048</v>
      </c>
      <c r="H74" s="23">
        <f>IF('exp99'!G74&lt;&gt;"",'exp99'!G74/'rev99'!$G74,0)</f>
        <v>0</v>
      </c>
      <c r="I74" s="23">
        <f>IF('exp99'!H74&lt;&gt;"",'exp99'!H74/'rev99'!$G74,0)</f>
        <v>3469.2979150247183</v>
      </c>
      <c r="J74" s="23">
        <f>IF('exp99'!I74&lt;&gt;"",'exp99'!I74/'rev99'!$G74,0)</f>
        <v>225.03639034176396</v>
      </c>
      <c r="K74" s="23">
        <f>IF('exp99'!J74&lt;&gt;"",'exp99'!J74/'rev99'!$G74,0)</f>
        <v>304.83805259009813</v>
      </c>
      <c r="L74" s="23">
        <f>IF('exp99'!K74&lt;&gt;"",'exp99'!K74/'rev99'!$G74,0)</f>
        <v>272.74299634591961</v>
      </c>
      <c r="M74" s="23">
        <f>IF('exp99'!L74&lt;&gt;"",'exp99'!L74/'rev99'!$G74,0)</f>
        <v>372.80535215304144</v>
      </c>
      <c r="N74" s="23">
        <f>IF('exp99'!M74&lt;&gt;"",'exp99'!M74/'rev99'!$G74,0)</f>
        <v>60.956638246041408</v>
      </c>
      <c r="O74" s="23">
        <f>IF('exp99'!N74&lt;&gt;"",'exp99'!N74/'rev99'!$G74,0)</f>
        <v>441.25983377516656</v>
      </c>
      <c r="P74" s="23">
        <f>IF('exp99'!O74&lt;&gt;"",'exp99'!O74/'rev99'!$G74,0)</f>
        <v>406.59483413340979</v>
      </c>
      <c r="Q74" s="23">
        <f>IF('exp99'!P74&lt;&gt;"",'exp99'!P74/'rev99'!$G74,0)</f>
        <v>41.593422655298419</v>
      </c>
      <c r="R74" s="23">
        <f>IF('exp99'!Q74&lt;&gt;"",'exp99'!Q74/'rev99'!$G74,0)</f>
        <v>0</v>
      </c>
      <c r="S74" s="23">
        <f>IF('exp99'!R74&lt;&gt;"",'exp99'!R74/'rev99'!$G74,0)</f>
        <v>333.42466146019916</v>
      </c>
      <c r="T74" s="23">
        <f>IF('exp99'!S74&lt;&gt;"",'exp99'!S74/'rev99'!$G74,0)</f>
        <v>65.093874041699507</v>
      </c>
      <c r="U74" s="23">
        <f>IF('exp99'!T74&lt;&gt;"",'exp99'!T74/'rev99'!$G74,0)</f>
        <v>0</v>
      </c>
      <c r="V74" s="23">
        <f>IF('exp99'!U74&lt;&gt;"",'exp99'!U74/'rev99'!$G74,0)</f>
        <v>0</v>
      </c>
      <c r="W74" s="23">
        <f>IF('exp99'!V74&lt;&gt;"",'exp99'!V74/'rev99'!$G74,0)</f>
        <v>32.285591459482696</v>
      </c>
      <c r="X74" s="23">
        <f>IF('exp99'!W74&lt;&gt;"",'exp99'!W74/'rev99'!$G74,0)</f>
        <v>4.0191731747510211</v>
      </c>
      <c r="Y74" s="23">
        <f>IF('exp99'!X74&lt;&gt;"",'exp99'!X74/'rev99'!$G74,0)</f>
        <v>0</v>
      </c>
      <c r="Z74" s="23">
        <f>IF('exp99'!Y74&lt;&gt;"",'exp99'!Y74/'rev99'!$G74,0)</f>
        <v>0</v>
      </c>
      <c r="AA74" s="23">
        <f>IF('exp99'!Z74&lt;&gt;"",'exp99'!Z74/'rev99'!$G74,0)</f>
        <v>0</v>
      </c>
      <c r="AB74" s="23">
        <f>IF('exp99'!AA74&lt;&gt;"",'exp99'!AA74/'rev99'!$G74,0)</f>
        <v>3.1606219101526114</v>
      </c>
      <c r="AC74" s="23">
        <f>IF('exp99'!AB74&lt;&gt;"",'exp99'!AB74/'rev99'!$G74,0)</f>
        <v>0</v>
      </c>
      <c r="AD74" s="23">
        <f>IF('exp99'!AC74&lt;&gt;"",'exp99'!AC74/'rev99'!$G74,0)</f>
        <v>139.63960736547969</v>
      </c>
      <c r="AE74" s="23">
        <f>IF('exp99'!AD74&lt;&gt;"",'exp99'!AD74/'rev99'!$G74,0)</f>
        <v>197.64562585082754</v>
      </c>
    </row>
    <row r="75" spans="1:31" x14ac:dyDescent="0.25">
      <c r="A75" s="15" t="str">
        <f>'exp99'!A75</f>
        <v>231</v>
      </c>
      <c r="B75" s="15">
        <v>116</v>
      </c>
      <c r="C75" s="16" t="str">
        <f>'exp99'!B75</f>
        <v>HARDIN CO.</v>
      </c>
      <c r="D75" s="23">
        <f>IF('exp99'!C75&lt;&gt;"",'exp99'!C75/'rev99'!$G75,0)</f>
        <v>5903.9867415711378</v>
      </c>
      <c r="E75" s="23">
        <f>IF('exp99'!D75&lt;&gt;"",'exp99'!D75/'rev99'!$G75,0)</f>
        <v>5534.0457583655962</v>
      </c>
      <c r="F75" s="23">
        <f>IF('exp99'!E75&lt;&gt;"",'exp99'!E75/'rev99'!$G75,0)</f>
        <v>3285.0847508667148</v>
      </c>
      <c r="G75" s="23">
        <f>IF('exp99'!F75&lt;&gt;"",'exp99'!F75/'rev99'!$G75,0)</f>
        <v>5903.9867415711378</v>
      </c>
      <c r="H75" s="23">
        <f>IF('exp99'!G75&lt;&gt;"",'exp99'!G75/'rev99'!$G75,0)</f>
        <v>-7.8649762549451294</v>
      </c>
      <c r="I75" s="23">
        <f>IF('exp99'!H75&lt;&gt;"",'exp99'!H75/'rev99'!$G75,0)</f>
        <v>3292.9497271216596</v>
      </c>
      <c r="J75" s="23">
        <f>IF('exp99'!I75&lt;&gt;"",'exp99'!I75/'rev99'!$G75,0)</f>
        <v>232.53251765063138</v>
      </c>
      <c r="K75" s="23">
        <f>IF('exp99'!J75&lt;&gt;"",'exp99'!J75/'rev99'!$G75,0)</f>
        <v>262.70864438089933</v>
      </c>
      <c r="L75" s="23">
        <f>IF('exp99'!K75&lt;&gt;"",'exp99'!K75/'rev99'!$G75,0)</f>
        <v>48.525303877656022</v>
      </c>
      <c r="M75" s="23">
        <f>IF('exp99'!L75&lt;&gt;"",'exp99'!L75/'rev99'!$G75,0)</f>
        <v>276.45036650892865</v>
      </c>
      <c r="N75" s="23">
        <f>IF('exp99'!M75&lt;&gt;"",'exp99'!M75/'rev99'!$G75,0)</f>
        <v>115.0744312574335</v>
      </c>
      <c r="O75" s="23">
        <f>IF('exp99'!N75&lt;&gt;"",'exp99'!N75/'rev99'!$G75,0)</f>
        <v>411.76280166341917</v>
      </c>
      <c r="P75" s="23">
        <f>IF('exp99'!O75&lt;&gt;"",'exp99'!O75/'rev99'!$G75,0)</f>
        <v>320.04551543217684</v>
      </c>
      <c r="Q75" s="23">
        <f>IF('exp99'!P75&lt;&gt;"",'exp99'!P75/'rev99'!$G75,0)</f>
        <v>97.9559210803789</v>
      </c>
      <c r="R75" s="23">
        <f>IF('exp99'!Q75&lt;&gt;"",'exp99'!Q75/'rev99'!$G75,0)</f>
        <v>0</v>
      </c>
      <c r="S75" s="23">
        <f>IF('exp99'!R75&lt;&gt;"",'exp99'!R75/'rev99'!$G75,0)</f>
        <v>407.31189867651898</v>
      </c>
      <c r="T75" s="23">
        <f>IF('exp99'!S75&lt;&gt;"",'exp99'!S75/'rev99'!$G75,0)</f>
        <v>76.593606970839545</v>
      </c>
      <c r="U75" s="23">
        <f>IF('exp99'!T75&lt;&gt;"",'exp99'!T75/'rev99'!$G75,0)</f>
        <v>0</v>
      </c>
      <c r="V75" s="23">
        <f>IF('exp99'!U75&lt;&gt;"",'exp99'!U75/'rev99'!$G75,0)</f>
        <v>0</v>
      </c>
      <c r="W75" s="23">
        <f>IF('exp99'!V75&lt;&gt;"",'exp99'!V75/'rev99'!$G75,0)</f>
        <v>0</v>
      </c>
      <c r="X75" s="23">
        <f>IF('exp99'!W75&lt;&gt;"",'exp99'!W75/'rev99'!$G75,0)</f>
        <v>0</v>
      </c>
      <c r="Y75" s="23">
        <f>IF('exp99'!X75&lt;&gt;"",'exp99'!X75/'rev99'!$G75,0)</f>
        <v>0</v>
      </c>
      <c r="Z75" s="23">
        <f>IF('exp99'!Y75&lt;&gt;"",'exp99'!Y75/'rev99'!$G75,0)</f>
        <v>0</v>
      </c>
      <c r="AA75" s="23">
        <f>IF('exp99'!Z75&lt;&gt;"",'exp99'!Z75/'rev99'!$G75,0)</f>
        <v>0</v>
      </c>
      <c r="AB75" s="23">
        <f>IF('exp99'!AA75&lt;&gt;"",'exp99'!AA75/'rev99'!$G75,0)</f>
        <v>181.49627755143356</v>
      </c>
      <c r="AC75" s="23">
        <f>IF('exp99'!AB75&lt;&gt;"",'exp99'!AB75/'rev99'!$G75,0)</f>
        <v>0</v>
      </c>
      <c r="AD75" s="23">
        <f>IF('exp99'!AC75&lt;&gt;"",'exp99'!AC75/'rev99'!$G75,0)</f>
        <v>100.90365412354176</v>
      </c>
      <c r="AE75" s="23">
        <f>IF('exp99'!AD75&lt;&gt;"",'exp99'!AD75/'rev99'!$G75,0)</f>
        <v>87.5410515305649</v>
      </c>
    </row>
    <row r="76" spans="1:31" x14ac:dyDescent="0.25">
      <c r="A76" s="15" t="str">
        <f>'exp99'!A76</f>
        <v>235</v>
      </c>
      <c r="B76" s="15">
        <v>80</v>
      </c>
      <c r="C76" s="16" t="str">
        <f>'exp99'!B76</f>
        <v>HARLAN CO.</v>
      </c>
      <c r="D76" s="23">
        <f>IF('exp99'!C76&lt;&gt;"",'exp99'!C76/'rev99'!$G76,0)</f>
        <v>6334.4414216498271</v>
      </c>
      <c r="E76" s="23">
        <f>IF('exp99'!D76&lt;&gt;"",'exp99'!D76/'rev99'!$G76,0)</f>
        <v>5864.9618622660255</v>
      </c>
      <c r="F76" s="23">
        <f>IF('exp99'!E76&lt;&gt;"",'exp99'!E76/'rev99'!$G76,0)</f>
        <v>3376.8983497598142</v>
      </c>
      <c r="G76" s="23">
        <f>IF('exp99'!F76&lt;&gt;"",'exp99'!F76/'rev99'!$G76,0)</f>
        <v>6334.4414216498271</v>
      </c>
      <c r="H76" s="23">
        <f>IF('exp99'!G76&lt;&gt;"",'exp99'!G76/'rev99'!$G76,0)</f>
        <v>-0.69116075865496107</v>
      </c>
      <c r="I76" s="23">
        <f>IF('exp99'!H76&lt;&gt;"",'exp99'!H76/'rev99'!$G76,0)</f>
        <v>3377.5895105184691</v>
      </c>
      <c r="J76" s="23">
        <f>IF('exp99'!I76&lt;&gt;"",'exp99'!I76/'rev99'!$G76,0)</f>
        <v>125.9022072221302</v>
      </c>
      <c r="K76" s="23">
        <f>IF('exp99'!J76&lt;&gt;"",'exp99'!J76/'rev99'!$G76,0)</f>
        <v>246.97273687261884</v>
      </c>
      <c r="L76" s="23">
        <f>IF('exp99'!K76&lt;&gt;"",'exp99'!K76/'rev99'!$G76,0)</f>
        <v>282.06715255921813</v>
      </c>
      <c r="M76" s="23">
        <f>IF('exp99'!L76&lt;&gt;"",'exp99'!L76/'rev99'!$G76,0)</f>
        <v>281.69924217326485</v>
      </c>
      <c r="N76" s="23">
        <f>IF('exp99'!M76&lt;&gt;"",'exp99'!M76/'rev99'!$G76,0)</f>
        <v>48.104979708464462</v>
      </c>
      <c r="O76" s="23">
        <f>IF('exp99'!N76&lt;&gt;"",'exp99'!N76/'rev99'!$G76,0)</f>
        <v>558.61152062282588</v>
      </c>
      <c r="P76" s="23">
        <f>IF('exp99'!O76&lt;&gt;"",'exp99'!O76/'rev99'!$G76,0)</f>
        <v>338.88844624813646</v>
      </c>
      <c r="Q76" s="23">
        <f>IF('exp99'!P76&lt;&gt;"",'exp99'!P76/'rev99'!$G76,0)</f>
        <v>28.48592844127878</v>
      </c>
      <c r="R76" s="23">
        <f>IF('exp99'!Q76&lt;&gt;"",'exp99'!Q76/'rev99'!$G76,0)</f>
        <v>0</v>
      </c>
      <c r="S76" s="23">
        <f>IF('exp99'!R76&lt;&gt;"",'exp99'!R76/'rev99'!$G76,0)</f>
        <v>454.77514079840978</v>
      </c>
      <c r="T76" s="23">
        <f>IF('exp99'!S76&lt;&gt;"",'exp99'!S76/'rev99'!$G76,0)</f>
        <v>122.55615785986416</v>
      </c>
      <c r="U76" s="23">
        <f>IF('exp99'!T76&lt;&gt;"",'exp99'!T76/'rev99'!$G76,0)</f>
        <v>0</v>
      </c>
      <c r="V76" s="23">
        <f>IF('exp99'!U76&lt;&gt;"",'exp99'!U76/'rev99'!$G76,0)</f>
        <v>0</v>
      </c>
      <c r="W76" s="23">
        <f>IF('exp99'!V76&lt;&gt;"",'exp99'!V76/'rev99'!$G76,0)</f>
        <v>0</v>
      </c>
      <c r="X76" s="23">
        <f>IF('exp99'!W76&lt;&gt;"",'exp99'!W76/'rev99'!$G76,0)</f>
        <v>0</v>
      </c>
      <c r="Y76" s="23">
        <f>IF('exp99'!X76&lt;&gt;"",'exp99'!X76/'rev99'!$G76,0)</f>
        <v>0</v>
      </c>
      <c r="Z76" s="23">
        <f>IF('exp99'!Y76&lt;&gt;"",'exp99'!Y76/'rev99'!$G76,0)</f>
        <v>0</v>
      </c>
      <c r="AA76" s="23">
        <f>IF('exp99'!Z76&lt;&gt;"",'exp99'!Z76/'rev99'!$G76,0)</f>
        <v>0</v>
      </c>
      <c r="AB76" s="23">
        <f>IF('exp99'!AA76&lt;&gt;"",'exp99'!AA76/'rev99'!$G76,0)</f>
        <v>6.3252132681795592</v>
      </c>
      <c r="AC76" s="23">
        <f>IF('exp99'!AB76&lt;&gt;"",'exp99'!AB76/'rev99'!$G76,0)</f>
        <v>0</v>
      </c>
      <c r="AD76" s="23">
        <f>IF('exp99'!AC76&lt;&gt;"",'exp99'!AC76/'rev99'!$G76,0)</f>
        <v>175.03782714924628</v>
      </c>
      <c r="AE76" s="23">
        <f>IF('exp99'!AD76&lt;&gt;"",'exp99'!AD76/'rev99'!$G76,0)</f>
        <v>288.11651896637403</v>
      </c>
    </row>
    <row r="77" spans="1:31" x14ac:dyDescent="0.25">
      <c r="A77" s="15" t="str">
        <f>'exp99'!A77</f>
        <v>236</v>
      </c>
      <c r="B77" s="15">
        <v>74</v>
      </c>
      <c r="C77" s="16" t="str">
        <f>'exp99'!B77</f>
        <v>HARLAN IND.</v>
      </c>
      <c r="D77" s="23">
        <f>IF('exp99'!C77&lt;&gt;"",'exp99'!C77/'rev99'!$G77,0)</f>
        <v>6421.0222827496755</v>
      </c>
      <c r="E77" s="23">
        <f>IF('exp99'!D77&lt;&gt;"",'exp99'!D77/'rev99'!$G77,0)</f>
        <v>5950.575784695201</v>
      </c>
      <c r="F77" s="23">
        <f>IF('exp99'!E77&lt;&gt;"",'exp99'!E77/'rev99'!$G77,0)</f>
        <v>3579.4160181582361</v>
      </c>
      <c r="G77" s="23">
        <f>IF('exp99'!F77&lt;&gt;"",'exp99'!F77/'rev99'!$G77,0)</f>
        <v>6421.0222827496755</v>
      </c>
      <c r="H77" s="23">
        <f>IF('exp99'!G77&lt;&gt;"",'exp99'!G77/'rev99'!$G77,0)</f>
        <v>-13.884980544747082</v>
      </c>
      <c r="I77" s="23">
        <f>IF('exp99'!H77&lt;&gt;"",'exp99'!H77/'rev99'!$G77,0)</f>
        <v>3593.3009987029827</v>
      </c>
      <c r="J77" s="23">
        <f>IF('exp99'!I77&lt;&gt;"",'exp99'!I77/'rev99'!$G77,0)</f>
        <v>277.82910505836577</v>
      </c>
      <c r="K77" s="23">
        <f>IF('exp99'!J77&lt;&gt;"",'exp99'!J77/'rev99'!$G77,0)</f>
        <v>342.4973281452659</v>
      </c>
      <c r="L77" s="23">
        <f>IF('exp99'!K77&lt;&gt;"",'exp99'!K77/'rev99'!$G77,0)</f>
        <v>269.41067444876785</v>
      </c>
      <c r="M77" s="23">
        <f>IF('exp99'!L77&lt;&gt;"",'exp99'!L77/'rev99'!$G77,0)</f>
        <v>310.38058365758752</v>
      </c>
      <c r="N77" s="23">
        <f>IF('exp99'!M77&lt;&gt;"",'exp99'!M77/'rev99'!$G77,0)</f>
        <v>102.10173800259403</v>
      </c>
      <c r="O77" s="23">
        <f>IF('exp99'!N77&lt;&gt;"",'exp99'!N77/'rev99'!$G77,0)</f>
        <v>475.54618677042799</v>
      </c>
      <c r="P77" s="23">
        <f>IF('exp99'!O77&lt;&gt;"",'exp99'!O77/'rev99'!$G77,0)</f>
        <v>129.54431906614786</v>
      </c>
      <c r="Q77" s="23">
        <f>IF('exp99'!P77&lt;&gt;"",'exp99'!P77/'rev99'!$G77,0)</f>
        <v>18.277016861219195</v>
      </c>
      <c r="R77" s="23">
        <f>IF('exp99'!Q77&lt;&gt;"",'exp99'!Q77/'rev99'!$G77,0)</f>
        <v>0</v>
      </c>
      <c r="S77" s="23">
        <f>IF('exp99'!R77&lt;&gt;"",'exp99'!R77/'rev99'!$G77,0)</f>
        <v>297.97931258106354</v>
      </c>
      <c r="T77" s="23">
        <f>IF('exp99'!S77&lt;&gt;"",'exp99'!S77/'rev99'!$G77,0)</f>
        <v>147.59350194552528</v>
      </c>
      <c r="U77" s="23">
        <f>IF('exp99'!T77&lt;&gt;"",'exp99'!T77/'rev99'!$G77,0)</f>
        <v>0</v>
      </c>
      <c r="V77" s="23">
        <f>IF('exp99'!U77&lt;&gt;"",'exp99'!U77/'rev99'!$G77,0)</f>
        <v>0</v>
      </c>
      <c r="W77" s="23">
        <f>IF('exp99'!V77&lt;&gt;"",'exp99'!V77/'rev99'!$G77,0)</f>
        <v>-26.459143968871594</v>
      </c>
      <c r="X77" s="23">
        <f>IF('exp99'!W77&lt;&gt;"",'exp99'!W77/'rev99'!$G77,0)</f>
        <v>0</v>
      </c>
      <c r="Y77" s="23">
        <f>IF('exp99'!X77&lt;&gt;"",'exp99'!X77/'rev99'!$G77,0)</f>
        <v>0</v>
      </c>
      <c r="Z77" s="23">
        <f>IF('exp99'!Y77&lt;&gt;"",'exp99'!Y77/'rev99'!$G77,0)</f>
        <v>0</v>
      </c>
      <c r="AA77" s="23">
        <f>IF('exp99'!Z77&lt;&gt;"",'exp99'!Z77/'rev99'!$G77,0)</f>
        <v>0</v>
      </c>
      <c r="AB77" s="23">
        <f>IF('exp99'!AA77&lt;&gt;"",'exp99'!AA77/'rev99'!$G77,0)</f>
        <v>19.188067444876783</v>
      </c>
      <c r="AC77" s="23">
        <f>IF('exp99'!AB77&lt;&gt;"",'exp99'!AB77/'rev99'!$G77,0)</f>
        <v>0</v>
      </c>
      <c r="AD77" s="23">
        <f>IF('exp99'!AC77&lt;&gt;"",'exp99'!AC77/'rev99'!$G77,0)</f>
        <v>71.368677042801551</v>
      </c>
      <c r="AE77" s="23">
        <f>IF('exp99'!AD77&lt;&gt;"",'exp99'!AD77/'rev99'!$G77,0)</f>
        <v>406.34889753566796</v>
      </c>
    </row>
    <row r="78" spans="1:31" x14ac:dyDescent="0.25">
      <c r="A78" s="15" t="str">
        <f>'exp99'!A78</f>
        <v>241</v>
      </c>
      <c r="B78" s="15">
        <v>138</v>
      </c>
      <c r="C78" s="16" t="str">
        <f>'exp99'!B78</f>
        <v>HARRISON CO.</v>
      </c>
      <c r="D78" s="23">
        <f>IF('exp99'!C78&lt;&gt;"",'exp99'!C78/'rev99'!$G78,0)</f>
        <v>5841.4543743003487</v>
      </c>
      <c r="E78" s="23">
        <f>IF('exp99'!D78&lt;&gt;"",'exp99'!D78/'rev99'!$G78,0)</f>
        <v>5527.8110892499753</v>
      </c>
      <c r="F78" s="23">
        <f>IF('exp99'!E78&lt;&gt;"",'exp99'!E78/'rev99'!$G78,0)</f>
        <v>3271.1163200922692</v>
      </c>
      <c r="G78" s="23">
        <f>IF('exp99'!F78&lt;&gt;"",'exp99'!F78/'rev99'!$G78,0)</f>
        <v>5841.4543743003487</v>
      </c>
      <c r="H78" s="23">
        <f>IF('exp99'!G78&lt;&gt;"",'exp99'!G78/'rev99'!$G78,0)</f>
        <v>0</v>
      </c>
      <c r="I78" s="23">
        <f>IF('exp99'!H78&lt;&gt;"",'exp99'!H78/'rev99'!$G78,0)</f>
        <v>3271.1163200922692</v>
      </c>
      <c r="J78" s="23">
        <f>IF('exp99'!I78&lt;&gt;"",'exp99'!I78/'rev99'!$G78,0)</f>
        <v>154.58778791682215</v>
      </c>
      <c r="K78" s="23">
        <f>IF('exp99'!J78&lt;&gt;"",'exp99'!J78/'rev99'!$G78,0)</f>
        <v>209.2747040265952</v>
      </c>
      <c r="L78" s="23">
        <f>IF('exp99'!K78&lt;&gt;"",'exp99'!K78/'rev99'!$G78,0)</f>
        <v>208.55062926150819</v>
      </c>
      <c r="M78" s="23">
        <f>IF('exp99'!L78&lt;&gt;"",'exp99'!L78/'rev99'!$G78,0)</f>
        <v>202.18612232436649</v>
      </c>
      <c r="N78" s="23">
        <f>IF('exp99'!M78&lt;&gt;"",'exp99'!M78/'rev99'!$G78,0)</f>
        <v>65.769310356524983</v>
      </c>
      <c r="O78" s="23">
        <f>IF('exp99'!N78&lt;&gt;"",'exp99'!N78/'rev99'!$G78,0)</f>
        <v>440.98164116828929</v>
      </c>
      <c r="P78" s="23">
        <f>IF('exp99'!O78&lt;&gt;"",'exp99'!O78/'rev99'!$G78,0)</f>
        <v>350.85269513891245</v>
      </c>
      <c r="Q78" s="23">
        <f>IF('exp99'!P78&lt;&gt;"",'exp99'!P78/'rev99'!$G78,0)</f>
        <v>14.498395467960242</v>
      </c>
      <c r="R78" s="23">
        <f>IF('exp99'!Q78&lt;&gt;"",'exp99'!Q78/'rev99'!$G78,0)</f>
        <v>0</v>
      </c>
      <c r="S78" s="23">
        <f>IF('exp99'!R78&lt;&gt;"",'exp99'!R78/'rev99'!$G78,0)</f>
        <v>387.69196037857455</v>
      </c>
      <c r="T78" s="23">
        <f>IF('exp99'!S78&lt;&gt;"",'exp99'!S78/'rev99'!$G78,0)</f>
        <v>222.30152311815192</v>
      </c>
      <c r="U78" s="23">
        <f>IF('exp99'!T78&lt;&gt;"",'exp99'!T78/'rev99'!$G78,0)</f>
        <v>0</v>
      </c>
      <c r="V78" s="23">
        <f>IF('exp99'!U78&lt;&gt;"",'exp99'!U78/'rev99'!$G78,0)</f>
        <v>0</v>
      </c>
      <c r="W78" s="23">
        <f>IF('exp99'!V78&lt;&gt;"",'exp99'!V78/'rev99'!$G78,0)</f>
        <v>0</v>
      </c>
      <c r="X78" s="23">
        <f>IF('exp99'!W78&lt;&gt;"",'exp99'!W78/'rev99'!$G78,0)</f>
        <v>30.603327792665965</v>
      </c>
      <c r="Y78" s="23">
        <f>IF('exp99'!X78&lt;&gt;"",'exp99'!X78/'rev99'!$G78,0)</f>
        <v>0</v>
      </c>
      <c r="Z78" s="23">
        <f>IF('exp99'!Y78&lt;&gt;"",'exp99'!Y78/'rev99'!$G78,0)</f>
        <v>0</v>
      </c>
      <c r="AA78" s="23">
        <f>IF('exp99'!Z78&lt;&gt;"",'exp99'!Z78/'rev99'!$G78,0)</f>
        <v>3.2566504969639407</v>
      </c>
      <c r="AB78" s="23">
        <f>IF('exp99'!AA78&lt;&gt;"",'exp99'!AA78/'rev99'!$G78,0)</f>
        <v>0</v>
      </c>
      <c r="AC78" s="23">
        <f>IF('exp99'!AB78&lt;&gt;"",'exp99'!AB78/'rev99'!$G78,0)</f>
        <v>0</v>
      </c>
      <c r="AD78" s="23">
        <f>IF('exp99'!AC78&lt;&gt;"",'exp99'!AC78/'rev99'!$G78,0)</f>
        <v>256.12680552257535</v>
      </c>
      <c r="AE78" s="23">
        <f>IF('exp99'!AD78&lt;&gt;"",'exp99'!AD78/'rev99'!$G78,0)</f>
        <v>23.656501238169543</v>
      </c>
    </row>
    <row r="79" spans="1:31" x14ac:dyDescent="0.25">
      <c r="A79" s="15" t="str">
        <f>'exp99'!A79</f>
        <v>242</v>
      </c>
      <c r="B79" s="15">
        <v>47</v>
      </c>
      <c r="C79" s="16" t="str">
        <f>'exp99'!B79</f>
        <v>HARRODSBURG IND.</v>
      </c>
      <c r="D79" s="23">
        <f>IF('exp99'!C79&lt;&gt;"",'exp99'!C79/'rev99'!$G79,0)</f>
        <v>6547.249057239057</v>
      </c>
      <c r="E79" s="23">
        <f>IF('exp99'!D79&lt;&gt;"",'exp99'!D79/'rev99'!$G79,0)</f>
        <v>6152.2213804713801</v>
      </c>
      <c r="F79" s="23">
        <f>IF('exp99'!E79&lt;&gt;"",'exp99'!E79/'rev99'!$G79,0)</f>
        <v>3548.4077890011222</v>
      </c>
      <c r="G79" s="23">
        <f>IF('exp99'!F79&lt;&gt;"",'exp99'!F79/'rev99'!$G79,0)</f>
        <v>6547.249057239057</v>
      </c>
      <c r="H79" s="23">
        <f>IF('exp99'!G79&lt;&gt;"",'exp99'!G79/'rev99'!$G79,0)</f>
        <v>0</v>
      </c>
      <c r="I79" s="23">
        <f>IF('exp99'!H79&lt;&gt;"",'exp99'!H79/'rev99'!$G79,0)</f>
        <v>3548.4077890011222</v>
      </c>
      <c r="J79" s="23">
        <f>IF('exp99'!I79&lt;&gt;"",'exp99'!I79/'rev99'!$G79,0)</f>
        <v>349.41791245791245</v>
      </c>
      <c r="K79" s="23">
        <f>IF('exp99'!J79&lt;&gt;"",'exp99'!J79/'rev99'!$G79,0)</f>
        <v>243.61886644219979</v>
      </c>
      <c r="L79" s="23">
        <f>IF('exp99'!K79&lt;&gt;"",'exp99'!K79/'rev99'!$G79,0)</f>
        <v>321.97537598204264</v>
      </c>
      <c r="M79" s="23">
        <f>IF('exp99'!L79&lt;&gt;"",'exp99'!L79/'rev99'!$G79,0)</f>
        <v>288.96698092031426</v>
      </c>
      <c r="N79" s="23">
        <f>IF('exp99'!M79&lt;&gt;"",'exp99'!M79/'rev99'!$G79,0)</f>
        <v>0</v>
      </c>
      <c r="O79" s="23">
        <f>IF('exp99'!N79&lt;&gt;"",'exp99'!N79/'rev99'!$G79,0)</f>
        <v>660.92776655443322</v>
      </c>
      <c r="P79" s="23">
        <f>IF('exp99'!O79&lt;&gt;"",'exp99'!O79/'rev99'!$G79,0)</f>
        <v>203.48745230078563</v>
      </c>
      <c r="Q79" s="23">
        <f>IF('exp99'!P79&lt;&gt;"",'exp99'!P79/'rev99'!$G79,0)</f>
        <v>0</v>
      </c>
      <c r="R79" s="23">
        <f>IF('exp99'!Q79&lt;&gt;"",'exp99'!Q79/'rev99'!$G79,0)</f>
        <v>0</v>
      </c>
      <c r="S79" s="23">
        <f>IF('exp99'!R79&lt;&gt;"",'exp99'!R79/'rev99'!$G79,0)</f>
        <v>430.91734006734004</v>
      </c>
      <c r="T79" s="23">
        <f>IF('exp99'!S79&lt;&gt;"",'exp99'!S79/'rev99'!$G79,0)</f>
        <v>104.50189674523008</v>
      </c>
      <c r="U79" s="23">
        <f>IF('exp99'!T79&lt;&gt;"",'exp99'!T79/'rev99'!$G79,0)</f>
        <v>0</v>
      </c>
      <c r="V79" s="23">
        <f>IF('exp99'!U79&lt;&gt;"",'exp99'!U79/'rev99'!$G79,0)</f>
        <v>0</v>
      </c>
      <c r="W79" s="23">
        <f>IF('exp99'!V79&lt;&gt;"",'exp99'!V79/'rev99'!$G79,0)</f>
        <v>0</v>
      </c>
      <c r="X79" s="23">
        <f>IF('exp99'!W79&lt;&gt;"",'exp99'!W79/'rev99'!$G79,0)</f>
        <v>0</v>
      </c>
      <c r="Y79" s="23">
        <f>IF('exp99'!X79&lt;&gt;"",'exp99'!X79/'rev99'!$G79,0)</f>
        <v>0</v>
      </c>
      <c r="Z79" s="23">
        <f>IF('exp99'!Y79&lt;&gt;"",'exp99'!Y79/'rev99'!$G79,0)</f>
        <v>0</v>
      </c>
      <c r="AA79" s="23">
        <f>IF('exp99'!Z79&lt;&gt;"",'exp99'!Z79/'rev99'!$G79,0)</f>
        <v>0</v>
      </c>
      <c r="AB79" s="23">
        <f>IF('exp99'!AA79&lt;&gt;"",'exp99'!AA79/'rev99'!$G79,0)</f>
        <v>11.505645342312009</v>
      </c>
      <c r="AC79" s="23">
        <f>IF('exp99'!AB79&lt;&gt;"",'exp99'!AB79/'rev99'!$G79,0)</f>
        <v>0</v>
      </c>
      <c r="AD79" s="23">
        <f>IF('exp99'!AC79&lt;&gt;"",'exp99'!AC79/'rev99'!$G79,0)</f>
        <v>291.49060606060607</v>
      </c>
      <c r="AE79" s="23">
        <f>IF('exp99'!AD79&lt;&gt;"",'exp99'!AD79/'rev99'!$G79,0)</f>
        <v>92.031425364758704</v>
      </c>
    </row>
    <row r="80" spans="1:31" x14ac:dyDescent="0.25">
      <c r="A80" s="15" t="str">
        <f>'exp99'!A80</f>
        <v>245</v>
      </c>
      <c r="B80" s="15">
        <v>65</v>
      </c>
      <c r="C80" s="16" t="str">
        <f>'exp99'!B80</f>
        <v>HART CO.</v>
      </c>
      <c r="D80" s="23">
        <f>IF('exp99'!C80&lt;&gt;"",'exp99'!C80/'rev99'!$G80,0)</f>
        <v>6774.5200862395823</v>
      </c>
      <c r="E80" s="23">
        <f>IF('exp99'!D80&lt;&gt;"",'exp99'!D80/'rev99'!$G80,0)</f>
        <v>6086.8395375284326</v>
      </c>
      <c r="F80" s="23">
        <f>IF('exp99'!E80&lt;&gt;"",'exp99'!E80/'rev99'!$G80,0)</f>
        <v>3418.2151108794546</v>
      </c>
      <c r="G80" s="23">
        <f>IF('exp99'!F80&lt;&gt;"",'exp99'!F80/'rev99'!$G80,0)</f>
        <v>6774.5200862395823</v>
      </c>
      <c r="H80" s="23">
        <f>IF('exp99'!G80&lt;&gt;"",'exp99'!G80/'rev99'!$G80,0)</f>
        <v>-7.5963324488248665</v>
      </c>
      <c r="I80" s="23">
        <f>IF('exp99'!H80&lt;&gt;"",'exp99'!H80/'rev99'!$G80,0)</f>
        <v>3425.8114433282794</v>
      </c>
      <c r="J80" s="23">
        <f>IF('exp99'!I80&lt;&gt;"",'exp99'!I80/'rev99'!$G80,0)</f>
        <v>254.995076762699</v>
      </c>
      <c r="K80" s="23">
        <f>IF('exp99'!J80&lt;&gt;"",'exp99'!J80/'rev99'!$G80,0)</f>
        <v>221.20312736921912</v>
      </c>
      <c r="L80" s="23">
        <f>IF('exp99'!K80&lt;&gt;"",'exp99'!K80/'rev99'!$G80,0)</f>
        <v>293.72963893100837</v>
      </c>
      <c r="M80" s="23">
        <f>IF('exp99'!L80&lt;&gt;"",'exp99'!L80/'rev99'!$G80,0)</f>
        <v>312.32373483699774</v>
      </c>
      <c r="N80" s="23">
        <f>IF('exp99'!M80&lt;&gt;"",'exp99'!M80/'rev99'!$G80,0)</f>
        <v>21.355833017437451</v>
      </c>
      <c r="O80" s="23">
        <f>IF('exp99'!N80&lt;&gt;"",'exp99'!N80/'rev99'!$G80,0)</f>
        <v>561.83546247156937</v>
      </c>
      <c r="P80" s="23">
        <f>IF('exp99'!O80&lt;&gt;"",'exp99'!O80/'rev99'!$G80,0)</f>
        <v>346.39664992418494</v>
      </c>
      <c r="Q80" s="23">
        <f>IF('exp99'!P80&lt;&gt;"",'exp99'!P80/'rev99'!$G80,0)</f>
        <v>60.129577331311602</v>
      </c>
      <c r="R80" s="23">
        <f>IF('exp99'!Q80&lt;&gt;"",'exp99'!Q80/'rev99'!$G80,0)</f>
        <v>0</v>
      </c>
      <c r="S80" s="23">
        <f>IF('exp99'!R80&lt;&gt;"",'exp99'!R80/'rev99'!$G80,0)</f>
        <v>395.09483510235026</v>
      </c>
      <c r="T80" s="23">
        <f>IF('exp99'!S80&lt;&gt;"",'exp99'!S80/'rev99'!$G80,0)</f>
        <v>201.56049090219864</v>
      </c>
      <c r="U80" s="23">
        <f>IF('exp99'!T80&lt;&gt;"",'exp99'!T80/'rev99'!$G80,0)</f>
        <v>0</v>
      </c>
      <c r="V80" s="23">
        <f>IF('exp99'!U80&lt;&gt;"",'exp99'!U80/'rev99'!$G80,0)</f>
        <v>0</v>
      </c>
      <c r="W80" s="23">
        <f>IF('exp99'!V80&lt;&gt;"",'exp99'!V80/'rev99'!$G80,0)</f>
        <v>0</v>
      </c>
      <c r="X80" s="23">
        <f>IF('exp99'!W80&lt;&gt;"",'exp99'!W80/'rev99'!$G80,0)</f>
        <v>0</v>
      </c>
      <c r="Y80" s="23">
        <f>IF('exp99'!X80&lt;&gt;"",'exp99'!X80/'rev99'!$G80,0)</f>
        <v>8.6353297952994694</v>
      </c>
      <c r="Z80" s="23">
        <f>IF('exp99'!Y80&lt;&gt;"",'exp99'!Y80/'rev99'!$G80,0)</f>
        <v>0</v>
      </c>
      <c r="AA80" s="23">
        <f>IF('exp99'!Z80&lt;&gt;"",'exp99'!Z80/'rev99'!$G80,0)</f>
        <v>0</v>
      </c>
      <c r="AB80" s="23">
        <f>IF('exp99'!AA80&lt;&gt;"",'exp99'!AA80/'rev99'!$G80,0)</f>
        <v>0</v>
      </c>
      <c r="AC80" s="23">
        <f>IF('exp99'!AB80&lt;&gt;"",'exp99'!AB80/'rev99'!$G80,0)</f>
        <v>0</v>
      </c>
      <c r="AD80" s="23">
        <f>IF('exp99'!AC80&lt;&gt;"",'exp99'!AC80/'rev99'!$G80,0)</f>
        <v>127.41424848369978</v>
      </c>
      <c r="AE80" s="23">
        <f>IF('exp99'!AD80&lt;&gt;"",'exp99'!AD80/'rev99'!$G80,0)</f>
        <v>551.63097043214555</v>
      </c>
    </row>
    <row r="81" spans="1:31" x14ac:dyDescent="0.25">
      <c r="A81" s="15" t="str">
        <f>'exp99'!A81</f>
        <v>246</v>
      </c>
      <c r="B81" s="15">
        <v>114</v>
      </c>
      <c r="C81" s="16" t="str">
        <f>'exp99'!B81</f>
        <v>HAZARD IND.</v>
      </c>
      <c r="D81" s="23">
        <f>IF('exp99'!C81&lt;&gt;"",'exp99'!C81/'rev99'!$G81,0)</f>
        <v>5961.251416795466</v>
      </c>
      <c r="E81" s="23">
        <f>IF('exp99'!D81&lt;&gt;"",'exp99'!D81/'rev99'!$G81,0)</f>
        <v>5544.2894899536323</v>
      </c>
      <c r="F81" s="23">
        <f>IF('exp99'!E81&lt;&gt;"",'exp99'!E81/'rev99'!$G81,0)</f>
        <v>3524.509850592478</v>
      </c>
      <c r="G81" s="23">
        <f>IF('exp99'!F81&lt;&gt;"",'exp99'!F81/'rev99'!$G81,0)</f>
        <v>5961.251416795466</v>
      </c>
      <c r="H81" s="23">
        <f>IF('exp99'!G81&lt;&gt;"",'exp99'!G81/'rev99'!$G81,0)</f>
        <v>0</v>
      </c>
      <c r="I81" s="23">
        <f>IF('exp99'!H81&lt;&gt;"",'exp99'!H81/'rev99'!$G81,0)</f>
        <v>3524.509850592478</v>
      </c>
      <c r="J81" s="23">
        <f>IF('exp99'!I81&lt;&gt;"",'exp99'!I81/'rev99'!$G81,0)</f>
        <v>190.01380731581659</v>
      </c>
      <c r="K81" s="23">
        <f>IF('exp99'!J81&lt;&gt;"",'exp99'!J81/'rev99'!$G81,0)</f>
        <v>311.42360638845952</v>
      </c>
      <c r="L81" s="23">
        <f>IF('exp99'!K81&lt;&gt;"",'exp99'!K81/'rev99'!$G81,0)</f>
        <v>291.30439979392065</v>
      </c>
      <c r="M81" s="23">
        <f>IF('exp99'!L81&lt;&gt;"",'exp99'!L81/'rev99'!$G81,0)</f>
        <v>257.47497166409067</v>
      </c>
      <c r="N81" s="23">
        <f>IF('exp99'!M81&lt;&gt;"",'exp99'!M81/'rev99'!$G81,0)</f>
        <v>0</v>
      </c>
      <c r="O81" s="23">
        <f>IF('exp99'!N81&lt;&gt;"",'exp99'!N81/'rev99'!$G81,0)</f>
        <v>429.70126738794437</v>
      </c>
      <c r="P81" s="23">
        <f>IF('exp99'!O81&lt;&gt;"",'exp99'!O81/'rev99'!$G81,0)</f>
        <v>139.97123132405974</v>
      </c>
      <c r="Q81" s="23">
        <f>IF('exp99'!P81&lt;&gt;"",'exp99'!P81/'rev99'!$G81,0)</f>
        <v>0</v>
      </c>
      <c r="R81" s="23">
        <f>IF('exp99'!Q81&lt;&gt;"",'exp99'!Q81/'rev99'!$G81,0)</f>
        <v>0</v>
      </c>
      <c r="S81" s="23">
        <f>IF('exp99'!R81&lt;&gt;"",'exp99'!R81/'rev99'!$G81,0)</f>
        <v>325.42990211231319</v>
      </c>
      <c r="T81" s="23">
        <f>IF('exp99'!S81&lt;&gt;"",'exp99'!S81/'rev99'!$G81,0)</f>
        <v>74.460453374549203</v>
      </c>
      <c r="U81" s="23">
        <f>IF('exp99'!T81&lt;&gt;"",'exp99'!T81/'rev99'!$G81,0)</f>
        <v>0</v>
      </c>
      <c r="V81" s="23">
        <f>IF('exp99'!U81&lt;&gt;"",'exp99'!U81/'rev99'!$G81,0)</f>
        <v>0</v>
      </c>
      <c r="W81" s="23">
        <f>IF('exp99'!V81&lt;&gt;"",'exp99'!V81/'rev99'!$G81,0)</f>
        <v>0</v>
      </c>
      <c r="X81" s="23">
        <f>IF('exp99'!W81&lt;&gt;"",'exp99'!W81/'rev99'!$G81,0)</f>
        <v>0</v>
      </c>
      <c r="Y81" s="23">
        <f>IF('exp99'!X81&lt;&gt;"",'exp99'!X81/'rev99'!$G81,0)</f>
        <v>0</v>
      </c>
      <c r="Z81" s="23">
        <f>IF('exp99'!Y81&lt;&gt;"",'exp99'!Y81/'rev99'!$G81,0)</f>
        <v>0</v>
      </c>
      <c r="AA81" s="23">
        <f>IF('exp99'!Z81&lt;&gt;"",'exp99'!Z81/'rev99'!$G81,0)</f>
        <v>0</v>
      </c>
      <c r="AB81" s="23">
        <f>IF('exp99'!AA81&lt;&gt;"",'exp99'!AA81/'rev99'!$G81,0)</f>
        <v>80.0376609994848</v>
      </c>
      <c r="AC81" s="23">
        <f>IF('exp99'!AB81&lt;&gt;"",'exp99'!AB81/'rev99'!$G81,0)</f>
        <v>0</v>
      </c>
      <c r="AD81" s="23">
        <f>IF('exp99'!AC81&lt;&gt;"",'exp99'!AC81/'rev99'!$G81,0)</f>
        <v>302.92117465224112</v>
      </c>
      <c r="AE81" s="23">
        <f>IF('exp99'!AD81&lt;&gt;"",'exp99'!AD81/'rev99'!$G81,0)</f>
        <v>34.003091190108194</v>
      </c>
    </row>
    <row r="82" spans="1:31" x14ac:dyDescent="0.25">
      <c r="A82" s="15" t="str">
        <f>'exp99'!A82</f>
        <v>251</v>
      </c>
      <c r="B82" s="15">
        <v>103</v>
      </c>
      <c r="C82" s="16" t="str">
        <f>'exp99'!B82</f>
        <v>HENDERSON CO.</v>
      </c>
      <c r="D82" s="23">
        <f>IF('exp99'!C82&lt;&gt;"",'exp99'!C82/'rev99'!$G82,0)</f>
        <v>6142.7021984370704</v>
      </c>
      <c r="E82" s="23">
        <f>IF('exp99'!D82&lt;&gt;"",'exp99'!D82/'rev99'!$G82,0)</f>
        <v>5729.4711344908319</v>
      </c>
      <c r="F82" s="23">
        <f>IF('exp99'!E82&lt;&gt;"",'exp99'!E82/'rev99'!$G82,0)</f>
        <v>3281.1723127679638</v>
      </c>
      <c r="G82" s="23">
        <f>IF('exp99'!F82&lt;&gt;"",'exp99'!F82/'rev99'!$G82,0)</f>
        <v>6142.7021984370704</v>
      </c>
      <c r="H82" s="23">
        <f>IF('exp99'!G82&lt;&gt;"",'exp99'!G82/'rev99'!$G82,0)</f>
        <v>0</v>
      </c>
      <c r="I82" s="23">
        <f>IF('exp99'!H82&lt;&gt;"",'exp99'!H82/'rev99'!$G82,0)</f>
        <v>3281.1723127679638</v>
      </c>
      <c r="J82" s="23">
        <f>IF('exp99'!I82&lt;&gt;"",'exp99'!I82/'rev99'!$G82,0)</f>
        <v>207.63135889561227</v>
      </c>
      <c r="K82" s="23">
        <f>IF('exp99'!J82&lt;&gt;"",'exp99'!J82/'rev99'!$G82,0)</f>
        <v>217.24867424818316</v>
      </c>
      <c r="L82" s="23">
        <f>IF('exp99'!K82&lt;&gt;"",'exp99'!K82/'rev99'!$G82,0)</f>
        <v>179.09013744032598</v>
      </c>
      <c r="M82" s="23">
        <f>IF('exp99'!L82&lt;&gt;"",'exp99'!L82/'rev99'!$G82,0)</f>
        <v>276.83612825736611</v>
      </c>
      <c r="N82" s="23">
        <f>IF('exp99'!M82&lt;&gt;"",'exp99'!M82/'rev99'!$G82,0)</f>
        <v>43.585162830297683</v>
      </c>
      <c r="O82" s="23">
        <f>IF('exp99'!N82&lt;&gt;"",'exp99'!N82/'rev99'!$G82,0)</f>
        <v>528.4515705293885</v>
      </c>
      <c r="P82" s="23">
        <f>IF('exp99'!O82&lt;&gt;"",'exp99'!O82/'rev99'!$G82,0)</f>
        <v>301.80946726670118</v>
      </c>
      <c r="Q82" s="23">
        <f>IF('exp99'!P82&lt;&gt;"",'exp99'!P82/'rev99'!$G82,0)</f>
        <v>124.20301943016997</v>
      </c>
      <c r="R82" s="23">
        <f>IF('exp99'!Q82&lt;&gt;"",'exp99'!Q82/'rev99'!$G82,0)</f>
        <v>0</v>
      </c>
      <c r="S82" s="23">
        <f>IF('exp99'!R82&lt;&gt;"",'exp99'!R82/'rev99'!$G82,0)</f>
        <v>395.38820354547391</v>
      </c>
      <c r="T82" s="23">
        <f>IF('exp99'!S82&lt;&gt;"",'exp99'!S82/'rev99'!$G82,0)</f>
        <v>174.05509927935051</v>
      </c>
      <c r="U82" s="23">
        <f>IF('exp99'!T82&lt;&gt;"",'exp99'!T82/'rev99'!$G82,0)</f>
        <v>0</v>
      </c>
      <c r="V82" s="23">
        <f>IF('exp99'!U82&lt;&gt;"",'exp99'!U82/'rev99'!$G82,0)</f>
        <v>0</v>
      </c>
      <c r="W82" s="23">
        <f>IF('exp99'!V82&lt;&gt;"",'exp99'!V82/'rev99'!$G82,0)</f>
        <v>0</v>
      </c>
      <c r="X82" s="23">
        <f>IF('exp99'!W82&lt;&gt;"",'exp99'!W82/'rev99'!$G82,0)</f>
        <v>6.8513394350351202</v>
      </c>
      <c r="Y82" s="23">
        <f>IF('exp99'!X82&lt;&gt;"",'exp99'!X82/'rev99'!$G82,0)</f>
        <v>0</v>
      </c>
      <c r="Z82" s="23">
        <f>IF('exp99'!Y82&lt;&gt;"",'exp99'!Y82/'rev99'!$G82,0)</f>
        <v>0</v>
      </c>
      <c r="AA82" s="23">
        <f>IF('exp99'!Z82&lt;&gt;"",'exp99'!Z82/'rev99'!$G82,0)</f>
        <v>0</v>
      </c>
      <c r="AB82" s="23">
        <f>IF('exp99'!AA82&lt;&gt;"",'exp99'!AA82/'rev99'!$G82,0)</f>
        <v>140.64062851582693</v>
      </c>
      <c r="AC82" s="23">
        <f>IF('exp99'!AB82&lt;&gt;"",'exp99'!AB82/'rev99'!$G82,0)</f>
        <v>0</v>
      </c>
      <c r="AD82" s="23">
        <f>IF('exp99'!AC82&lt;&gt;"",'exp99'!AC82/'rev99'!$G82,0)</f>
        <v>265.73909599537814</v>
      </c>
      <c r="AE82" s="23">
        <f>IF('exp99'!AD82&lt;&gt;"",'exp99'!AD82/'rev99'!$G82,0)</f>
        <v>0</v>
      </c>
    </row>
    <row r="83" spans="1:31" x14ac:dyDescent="0.25">
      <c r="A83" s="15" t="str">
        <f>'exp99'!A83</f>
        <v>255</v>
      </c>
      <c r="B83" s="15">
        <v>112</v>
      </c>
      <c r="C83" s="16" t="str">
        <f>'exp99'!B83</f>
        <v>HENRY CO.</v>
      </c>
      <c r="D83" s="23">
        <f>IF('exp99'!C83&lt;&gt;"",'exp99'!C83/'rev99'!$G83,0)</f>
        <v>5860.2509818334574</v>
      </c>
      <c r="E83" s="23">
        <f>IF('exp99'!D83&lt;&gt;"",'exp99'!D83/'rev99'!$G83,0)</f>
        <v>5567.7310931429165</v>
      </c>
      <c r="F83" s="23">
        <f>IF('exp99'!E83&lt;&gt;"",'exp99'!E83/'rev99'!$G83,0)</f>
        <v>3101.2817862018278</v>
      </c>
      <c r="G83" s="23">
        <f>IF('exp99'!F83&lt;&gt;"",'exp99'!F83/'rev99'!$G83,0)</f>
        <v>5860.2509818334574</v>
      </c>
      <c r="H83" s="23">
        <f>IF('exp99'!G83&lt;&gt;"",'exp99'!G83/'rev99'!$G83,0)</f>
        <v>-4.4639084322167379</v>
      </c>
      <c r="I83" s="23">
        <f>IF('exp99'!H83&lt;&gt;"",'exp99'!H83/'rev99'!$G83,0)</f>
        <v>3105.7456946340444</v>
      </c>
      <c r="J83" s="23">
        <f>IF('exp99'!I83&lt;&gt;"",'exp99'!I83/'rev99'!$G83,0)</f>
        <v>173.29362070776017</v>
      </c>
      <c r="K83" s="23">
        <f>IF('exp99'!J83&lt;&gt;"",'exp99'!J83/'rev99'!$G83,0)</f>
        <v>225.16686968392315</v>
      </c>
      <c r="L83" s="23">
        <f>IF('exp99'!K83&lt;&gt;"",'exp99'!K83/'rev99'!$G83,0)</f>
        <v>375.08627008295707</v>
      </c>
      <c r="M83" s="23">
        <f>IF('exp99'!L83&lt;&gt;"",'exp99'!L83/'rev99'!$G83,0)</f>
        <v>268.7401659141027</v>
      </c>
      <c r="N83" s="23">
        <f>IF('exp99'!M83&lt;&gt;"",'exp99'!M83/'rev99'!$G83,0)</f>
        <v>46.473942035072987</v>
      </c>
      <c r="O83" s="23">
        <f>IF('exp99'!N83&lt;&gt;"",'exp99'!N83/'rev99'!$G83,0)</f>
        <v>434.7164023942035</v>
      </c>
      <c r="P83" s="23">
        <f>IF('exp99'!O83&lt;&gt;"",'exp99'!O83/'rev99'!$G83,0)</f>
        <v>387.76887535440511</v>
      </c>
      <c r="Q83" s="23">
        <f>IF('exp99'!P83&lt;&gt;"",'exp99'!P83/'rev99'!$G83,0)</f>
        <v>44.808584479680775</v>
      </c>
      <c r="R83" s="23">
        <f>IF('exp99'!Q83&lt;&gt;"",'exp99'!Q83/'rev99'!$G83,0)</f>
        <v>0</v>
      </c>
      <c r="S83" s="23">
        <f>IF('exp99'!R83&lt;&gt;"",'exp99'!R83/'rev99'!$G83,0)</f>
        <v>429.07510238370259</v>
      </c>
      <c r="T83" s="23">
        <f>IF('exp99'!S83&lt;&gt;"",'exp99'!S83/'rev99'!$G83,0)</f>
        <v>81.319473905281953</v>
      </c>
      <c r="U83" s="23">
        <f>IF('exp99'!T83&lt;&gt;"",'exp99'!T83/'rev99'!$G83,0)</f>
        <v>0</v>
      </c>
      <c r="V83" s="23">
        <f>IF('exp99'!U83&lt;&gt;"",'exp99'!U83/'rev99'!$G83,0)</f>
        <v>0</v>
      </c>
      <c r="W83" s="23">
        <f>IF('exp99'!V83&lt;&gt;"",'exp99'!V83/'rev99'!$G83,0)</f>
        <v>0</v>
      </c>
      <c r="X83" s="23">
        <f>IF('exp99'!W83&lt;&gt;"",'exp99'!W83/'rev99'!$G83,0)</f>
        <v>0</v>
      </c>
      <c r="Y83" s="23">
        <f>IF('exp99'!X83&lt;&gt;"",'exp99'!X83/'rev99'!$G83,0)</f>
        <v>0</v>
      </c>
      <c r="Z83" s="23">
        <f>IF('exp99'!Y83&lt;&gt;"",'exp99'!Y83/'rev99'!$G83,0)</f>
        <v>31.386117820014704</v>
      </c>
      <c r="AA83" s="23">
        <f>IF('exp99'!Z83&lt;&gt;"",'exp99'!Z83/'rev99'!$G83,0)</f>
        <v>0</v>
      </c>
      <c r="AB83" s="23">
        <f>IF('exp99'!AA83&lt;&gt;"",'exp99'!AA83/'rev99'!$G83,0)</f>
        <v>0</v>
      </c>
      <c r="AC83" s="23">
        <f>IF('exp99'!AB83&lt;&gt;"",'exp99'!AB83/'rev99'!$G83,0)</f>
        <v>0</v>
      </c>
      <c r="AD83" s="23">
        <f>IF('exp99'!AC83&lt;&gt;"",'exp99'!AC83/'rev99'!$G83,0)</f>
        <v>261.13377087052402</v>
      </c>
      <c r="AE83" s="23">
        <f>IF('exp99'!AD83&lt;&gt;"",'exp99'!AD83/'rev99'!$G83,0)</f>
        <v>0</v>
      </c>
    </row>
    <row r="84" spans="1:31" x14ac:dyDescent="0.25">
      <c r="A84" s="15" t="str">
        <f>'exp99'!A84</f>
        <v>261</v>
      </c>
      <c r="B84" s="15">
        <v>9</v>
      </c>
      <c r="C84" s="16" t="str">
        <f>'exp99'!B84</f>
        <v>HICKMAN CO.</v>
      </c>
      <c r="D84" s="23">
        <f>IF('exp99'!C84&lt;&gt;"",'exp99'!C84/'rev99'!$G84,0)</f>
        <v>7615.583694352159</v>
      </c>
      <c r="E84" s="23">
        <f>IF('exp99'!D84&lt;&gt;"",'exp99'!D84/'rev99'!$G84,0)</f>
        <v>7093.6087441860464</v>
      </c>
      <c r="F84" s="23">
        <f>IF('exp99'!E84&lt;&gt;"",'exp99'!E84/'rev99'!$G84,0)</f>
        <v>4100.8742325581397</v>
      </c>
      <c r="G84" s="23">
        <f>IF('exp99'!F84&lt;&gt;"",'exp99'!F84/'rev99'!$G84,0)</f>
        <v>7615.583694352159</v>
      </c>
      <c r="H84" s="23">
        <f>IF('exp99'!G84&lt;&gt;"",'exp99'!G84/'rev99'!$G84,0)</f>
        <v>-11.483853820598007</v>
      </c>
      <c r="I84" s="23">
        <f>IF('exp99'!H84&lt;&gt;"",'exp99'!H84/'rev99'!$G84,0)</f>
        <v>4112.3580863787374</v>
      </c>
      <c r="J84" s="23">
        <f>IF('exp99'!I84&lt;&gt;"",'exp99'!I84/'rev99'!$G84,0)</f>
        <v>225.58669767441859</v>
      </c>
      <c r="K84" s="23">
        <f>IF('exp99'!J84&lt;&gt;"",'exp99'!J84/'rev99'!$G84,0)</f>
        <v>182.44861129568105</v>
      </c>
      <c r="L84" s="23">
        <f>IF('exp99'!K84&lt;&gt;"",'exp99'!K84/'rev99'!$G84,0)</f>
        <v>318.22287043189368</v>
      </c>
      <c r="M84" s="23">
        <f>IF('exp99'!L84&lt;&gt;"",'exp99'!L84/'rev99'!$G84,0)</f>
        <v>253.1098737541528</v>
      </c>
      <c r="N84" s="23">
        <f>IF('exp99'!M84&lt;&gt;"",'exp99'!M84/'rev99'!$G84,0)</f>
        <v>81.682631229235881</v>
      </c>
      <c r="O84" s="23">
        <f>IF('exp99'!N84&lt;&gt;"",'exp99'!N84/'rev99'!$G84,0)</f>
        <v>1050.6849435215947</v>
      </c>
      <c r="P84" s="23">
        <f>IF('exp99'!O84&lt;&gt;"",'exp99'!O84/'rev99'!$G84,0)</f>
        <v>301.36508970099669</v>
      </c>
      <c r="Q84" s="23">
        <f>IF('exp99'!P84&lt;&gt;"",'exp99'!P84/'rev99'!$G84,0)</f>
        <v>0</v>
      </c>
      <c r="R84" s="23">
        <f>IF('exp99'!Q84&lt;&gt;"",'exp99'!Q84/'rev99'!$G84,0)</f>
        <v>0</v>
      </c>
      <c r="S84" s="23">
        <f>IF('exp99'!R84&lt;&gt;"",'exp99'!R84/'rev99'!$G84,0)</f>
        <v>477.07392691029901</v>
      </c>
      <c r="T84" s="23">
        <f>IF('exp99'!S84&lt;&gt;"",'exp99'!S84/'rev99'!$G84,0)</f>
        <v>102.55986710963455</v>
      </c>
      <c r="U84" s="23">
        <f>IF('exp99'!T84&lt;&gt;"",'exp99'!T84/'rev99'!$G84,0)</f>
        <v>0</v>
      </c>
      <c r="V84" s="23">
        <f>IF('exp99'!U84&lt;&gt;"",'exp99'!U84/'rev99'!$G84,0)</f>
        <v>0</v>
      </c>
      <c r="W84" s="23">
        <f>IF('exp99'!V84&lt;&gt;"",'exp99'!V84/'rev99'!$G84,0)</f>
        <v>0</v>
      </c>
      <c r="X84" s="23">
        <f>IF('exp99'!W84&lt;&gt;"",'exp99'!W84/'rev99'!$G84,0)</f>
        <v>0</v>
      </c>
      <c r="Y84" s="23">
        <f>IF('exp99'!X84&lt;&gt;"",'exp99'!X84/'rev99'!$G84,0)</f>
        <v>0</v>
      </c>
      <c r="Z84" s="23">
        <f>IF('exp99'!Y84&lt;&gt;"",'exp99'!Y84/'rev99'!$G84,0)</f>
        <v>0</v>
      </c>
      <c r="AA84" s="23">
        <f>IF('exp99'!Z84&lt;&gt;"",'exp99'!Z84/'rev99'!$G84,0)</f>
        <v>0</v>
      </c>
      <c r="AB84" s="23">
        <f>IF('exp99'!AA84&lt;&gt;"",'exp99'!AA84/'rev99'!$G84,0)</f>
        <v>146.27148172757475</v>
      </c>
      <c r="AC84" s="23">
        <f>IF('exp99'!AB84&lt;&gt;"",'exp99'!AB84/'rev99'!$G84,0)</f>
        <v>0</v>
      </c>
      <c r="AD84" s="23">
        <f>IF('exp99'!AC84&lt;&gt;"",'exp99'!AC84/'rev99'!$G84,0)</f>
        <v>290.24831893687707</v>
      </c>
      <c r="AE84" s="23">
        <f>IF('exp99'!AD84&lt;&gt;"",'exp99'!AD84/'rev99'!$G84,0)</f>
        <v>85.455149501661126</v>
      </c>
    </row>
    <row r="85" spans="1:31" x14ac:dyDescent="0.25">
      <c r="A85" s="15" t="str">
        <f>'exp99'!A85</f>
        <v>265</v>
      </c>
      <c r="B85" s="15">
        <v>111</v>
      </c>
      <c r="C85" s="16" t="str">
        <f>'exp99'!B85</f>
        <v>HOPKINS CO.</v>
      </c>
      <c r="D85" s="23">
        <f>IF('exp99'!C85&lt;&gt;"",'exp99'!C85/'rev99'!$G85,0)</f>
        <v>5967.0710037060426</v>
      </c>
      <c r="E85" s="23">
        <f>IF('exp99'!D85&lt;&gt;"",'exp99'!D85/'rev99'!$G85,0)</f>
        <v>5561.2382060311566</v>
      </c>
      <c r="F85" s="23">
        <f>IF('exp99'!E85&lt;&gt;"",'exp99'!E85/'rev99'!$G85,0)</f>
        <v>3250.4865137092693</v>
      </c>
      <c r="G85" s="23">
        <f>IF('exp99'!F85&lt;&gt;"",'exp99'!F85/'rev99'!$G85,0)</f>
        <v>5967.0710037060426</v>
      </c>
      <c r="H85" s="23">
        <f>IF('exp99'!G85&lt;&gt;"",'exp99'!G85/'rev99'!$G85,0)</f>
        <v>-20.923234249334914</v>
      </c>
      <c r="I85" s="23">
        <f>IF('exp99'!H85&lt;&gt;"",'exp99'!H85/'rev99'!$G85,0)</f>
        <v>3271.4097479586044</v>
      </c>
      <c r="J85" s="23">
        <f>IF('exp99'!I85&lt;&gt;"",'exp99'!I85/'rev99'!$G85,0)</f>
        <v>170.00296790662628</v>
      </c>
      <c r="K85" s="23">
        <f>IF('exp99'!J85&lt;&gt;"",'exp99'!J85/'rev99'!$G85,0)</f>
        <v>210.33199495609651</v>
      </c>
      <c r="L85" s="23">
        <f>IF('exp99'!K85&lt;&gt;"",'exp99'!K85/'rev99'!$G85,0)</f>
        <v>162.34581494410187</v>
      </c>
      <c r="M85" s="23">
        <f>IF('exp99'!L85&lt;&gt;"",'exp99'!L85/'rev99'!$G85,0)</f>
        <v>281.95063433237482</v>
      </c>
      <c r="N85" s="23">
        <f>IF('exp99'!M85&lt;&gt;"",'exp99'!M85/'rev99'!$G85,0)</f>
        <v>49.748490673391878</v>
      </c>
      <c r="O85" s="23">
        <f>IF('exp99'!N85&lt;&gt;"",'exp99'!N85/'rev99'!$G85,0)</f>
        <v>626.39053037875408</v>
      </c>
      <c r="P85" s="23">
        <f>IF('exp99'!O85&lt;&gt;"",'exp99'!O85/'rev99'!$G85,0)</f>
        <v>374.78379492226549</v>
      </c>
      <c r="Q85" s="23">
        <f>IF('exp99'!P85&lt;&gt;"",'exp99'!P85/'rev99'!$G85,0)</f>
        <v>35.085238893416786</v>
      </c>
      <c r="R85" s="23">
        <f>IF('exp99'!Q85&lt;&gt;"",'exp99'!Q85/'rev99'!$G85,0)</f>
        <v>0</v>
      </c>
      <c r="S85" s="23">
        <f>IF('exp99'!R85&lt;&gt;"",'exp99'!R85/'rev99'!$G85,0)</f>
        <v>334.56791123960079</v>
      </c>
      <c r="T85" s="23">
        <f>IF('exp99'!S85&lt;&gt;"",'exp99'!S85/'rev99'!$G85,0)</f>
        <v>65.54431407525874</v>
      </c>
      <c r="U85" s="23">
        <f>IF('exp99'!T85&lt;&gt;"",'exp99'!T85/'rev99'!$G85,0)</f>
        <v>0</v>
      </c>
      <c r="V85" s="23">
        <f>IF('exp99'!U85&lt;&gt;"",'exp99'!U85/'rev99'!$G85,0)</f>
        <v>0</v>
      </c>
      <c r="W85" s="23">
        <f>IF('exp99'!V85&lt;&gt;"",'exp99'!V85/'rev99'!$G85,0)</f>
        <v>16.130258807608914</v>
      </c>
      <c r="X85" s="23">
        <f>IF('exp99'!W85&lt;&gt;"",'exp99'!W85/'rev99'!$G85,0)</f>
        <v>5.1019452859493466</v>
      </c>
      <c r="Y85" s="23">
        <f>IF('exp99'!X85&lt;&gt;"",'exp99'!X85/'rev99'!$G85,0)</f>
        <v>0</v>
      </c>
      <c r="Z85" s="23">
        <f>IF('exp99'!Y85&lt;&gt;"",'exp99'!Y85/'rev99'!$G85,0)</f>
        <v>0</v>
      </c>
      <c r="AA85" s="23">
        <f>IF('exp99'!Z85&lt;&gt;"",'exp99'!Z85/'rev99'!$G85,0)</f>
        <v>0</v>
      </c>
      <c r="AB85" s="23">
        <f>IF('exp99'!AA85&lt;&gt;"",'exp99'!AA85/'rev99'!$G85,0)</f>
        <v>4.7687954604868601</v>
      </c>
      <c r="AC85" s="23">
        <f>IF('exp99'!AB85&lt;&gt;"",'exp99'!AB85/'rev99'!$G85,0)</f>
        <v>0</v>
      </c>
      <c r="AD85" s="23">
        <f>IF('exp99'!AC85&lt;&gt;"",'exp99'!AC85/'rev99'!$G85,0)</f>
        <v>299.47279213889192</v>
      </c>
      <c r="AE85" s="23">
        <f>IF('exp99'!AD85&lt;&gt;"",'exp99'!AD85/'rev99'!$G85,0)</f>
        <v>80.359005981946524</v>
      </c>
    </row>
    <row r="86" spans="1:31" x14ac:dyDescent="0.25">
      <c r="A86" s="15" t="str">
        <f>'exp99'!A86</f>
        <v>271</v>
      </c>
      <c r="B86" s="15">
        <v>49</v>
      </c>
      <c r="C86" s="16" t="str">
        <f>'exp99'!B86</f>
        <v>JACKSON CO.</v>
      </c>
      <c r="D86" s="23">
        <f>IF('exp99'!C86&lt;&gt;"",'exp99'!C86/'rev99'!$G86,0)</f>
        <v>6809.6272450813203</v>
      </c>
      <c r="E86" s="23">
        <f>IF('exp99'!D86&lt;&gt;"",'exp99'!D86/'rev99'!$G86,0)</f>
        <v>6229.413592590884</v>
      </c>
      <c r="F86" s="23">
        <f>IF('exp99'!E86&lt;&gt;"",'exp99'!E86/'rev99'!$G86,0)</f>
        <v>3379.6186656222635</v>
      </c>
      <c r="G86" s="23">
        <f>IF('exp99'!F86&lt;&gt;"",'exp99'!F86/'rev99'!$G86,0)</f>
        <v>6809.6272450813203</v>
      </c>
      <c r="H86" s="23">
        <f>IF('exp99'!G86&lt;&gt;"",'exp99'!G86/'rev99'!$G86,0)</f>
        <v>0</v>
      </c>
      <c r="I86" s="23">
        <f>IF('exp99'!H86&lt;&gt;"",'exp99'!H86/'rev99'!$G86,0)</f>
        <v>3379.6186656222635</v>
      </c>
      <c r="J86" s="23">
        <f>IF('exp99'!I86&lt;&gt;"",'exp99'!I86/'rev99'!$G86,0)</f>
        <v>270.77506335529648</v>
      </c>
      <c r="K86" s="23">
        <f>IF('exp99'!J86&lt;&gt;"",'exp99'!J86/'rev99'!$G86,0)</f>
        <v>305.05596000552913</v>
      </c>
      <c r="L86" s="23">
        <f>IF('exp99'!K86&lt;&gt;"",'exp99'!K86/'rev99'!$G86,0)</f>
        <v>207.66423535916692</v>
      </c>
      <c r="M86" s="23">
        <f>IF('exp99'!L86&lt;&gt;"",'exp99'!L86/'rev99'!$G86,0)</f>
        <v>216.15450398562407</v>
      </c>
      <c r="N86" s="23">
        <f>IF('exp99'!M86&lt;&gt;"",'exp99'!M86/'rev99'!$G86,0)</f>
        <v>58.880956549785736</v>
      </c>
      <c r="O86" s="23">
        <f>IF('exp99'!N86&lt;&gt;"",'exp99'!N86/'rev99'!$G86,0)</f>
        <v>548.02633276505549</v>
      </c>
      <c r="P86" s="23">
        <f>IF('exp99'!O86&lt;&gt;"",'exp99'!O86/'rev99'!$G86,0)</f>
        <v>508.25401096622579</v>
      </c>
      <c r="Q86" s="23">
        <f>IF('exp99'!P86&lt;&gt;"",'exp99'!P86/'rev99'!$G86,0)</f>
        <v>65.015596922084498</v>
      </c>
      <c r="R86" s="23">
        <f>IF('exp99'!Q86&lt;&gt;"",'exp99'!Q86/'rev99'!$G86,0)</f>
        <v>0</v>
      </c>
      <c r="S86" s="23">
        <f>IF('exp99'!R86&lt;&gt;"",'exp99'!R86/'rev99'!$G86,0)</f>
        <v>479.22741556466843</v>
      </c>
      <c r="T86" s="23">
        <f>IF('exp99'!S86&lt;&gt;"",'exp99'!S86/'rev99'!$G86,0)</f>
        <v>190.74085149518498</v>
      </c>
      <c r="U86" s="23">
        <f>IF('exp99'!T86&lt;&gt;"",'exp99'!T86/'rev99'!$G86,0)</f>
        <v>0</v>
      </c>
      <c r="V86" s="23">
        <f>IF('exp99'!U86&lt;&gt;"",'exp99'!U86/'rev99'!$G86,0)</f>
        <v>0</v>
      </c>
      <c r="W86" s="23">
        <f>IF('exp99'!V86&lt;&gt;"",'exp99'!V86/'rev99'!$G86,0)</f>
        <v>0</v>
      </c>
      <c r="X86" s="23">
        <f>IF('exp99'!W86&lt;&gt;"",'exp99'!W86/'rev99'!$G86,0)</f>
        <v>68.388084596599541</v>
      </c>
      <c r="Y86" s="23">
        <f>IF('exp99'!X86&lt;&gt;"",'exp99'!X86/'rev99'!$G86,0)</f>
        <v>0</v>
      </c>
      <c r="Z86" s="23">
        <f>IF('exp99'!Y86&lt;&gt;"",'exp99'!Y86/'rev99'!$G86,0)</f>
        <v>58.901603464958754</v>
      </c>
      <c r="AA86" s="23">
        <f>IF('exp99'!Z86&lt;&gt;"",'exp99'!Z86/'rev99'!$G86,0)</f>
        <v>0</v>
      </c>
      <c r="AB86" s="23">
        <f>IF('exp99'!AA86&lt;&gt;"",'exp99'!AA86/'rev99'!$G86,0)</f>
        <v>0</v>
      </c>
      <c r="AC86" s="23">
        <f>IF('exp99'!AB86&lt;&gt;"",'exp99'!AB86/'rev99'!$G86,0)</f>
        <v>0</v>
      </c>
      <c r="AD86" s="23">
        <f>IF('exp99'!AC86&lt;&gt;"",'exp99'!AC86/'rev99'!$G86,0)</f>
        <v>127.63784730221627</v>
      </c>
      <c r="AE86" s="23">
        <f>IF('exp99'!AD86&lt;&gt;"",'exp99'!AD86/'rev99'!$G86,0)</f>
        <v>325.28611712666446</v>
      </c>
    </row>
    <row r="87" spans="1:31" x14ac:dyDescent="0.25">
      <c r="A87" s="15" t="str">
        <f>'exp99'!A87</f>
        <v>272</v>
      </c>
      <c r="B87" s="15">
        <v>105</v>
      </c>
      <c r="C87" s="16" t="str">
        <f>'exp99'!B87</f>
        <v>JACKSON IND.</v>
      </c>
      <c r="D87" s="23">
        <f>IF('exp99'!C87&lt;&gt;"",'exp99'!C87/'rev99'!$G87,0)</f>
        <v>6394.0145597210112</v>
      </c>
      <c r="E87" s="23">
        <f>IF('exp99'!D87&lt;&gt;"",'exp99'!D87/'rev99'!$G87,0)</f>
        <v>5671.909357744843</v>
      </c>
      <c r="F87" s="23">
        <f>IF('exp99'!E87&lt;&gt;"",'exp99'!E87/'rev99'!$G87,0)</f>
        <v>3164.6689043882593</v>
      </c>
      <c r="G87" s="23">
        <f>IF('exp99'!F87&lt;&gt;"",'exp99'!F87/'rev99'!$G87,0)</f>
        <v>6394.0145597210112</v>
      </c>
      <c r="H87" s="23">
        <f>IF('exp99'!G87&lt;&gt;"",'exp99'!G87/'rev99'!$G87,0)</f>
        <v>0</v>
      </c>
      <c r="I87" s="23">
        <f>IF('exp99'!H87&lt;&gt;"",'exp99'!H87/'rev99'!$G87,0)</f>
        <v>3164.6689043882593</v>
      </c>
      <c r="J87" s="23">
        <f>IF('exp99'!I87&lt;&gt;"",'exp99'!I87/'rev99'!$G87,0)</f>
        <v>142.70369078756173</v>
      </c>
      <c r="K87" s="23">
        <f>IF('exp99'!J87&lt;&gt;"",'exp99'!J87/'rev99'!$G87,0)</f>
        <v>218.46803254867771</v>
      </c>
      <c r="L87" s="23">
        <f>IF('exp99'!K87&lt;&gt;"",'exp99'!K87/'rev99'!$G87,0)</f>
        <v>557.03580354548092</v>
      </c>
      <c r="M87" s="23">
        <f>IF('exp99'!L87&lt;&gt;"",'exp99'!L87/'rev99'!$G87,0)</f>
        <v>302.52136006974717</v>
      </c>
      <c r="N87" s="23">
        <f>IF('exp99'!M87&lt;&gt;"",'exp99'!M87/'rev99'!$G87,0)</f>
        <v>73.658878233071775</v>
      </c>
      <c r="O87" s="23">
        <f>IF('exp99'!N87&lt;&gt;"",'exp99'!N87/'rev99'!$G87,0)</f>
        <v>426.72208660273174</v>
      </c>
      <c r="P87" s="23">
        <f>IF('exp99'!O87&lt;&gt;"",'exp99'!O87/'rev99'!$G87,0)</f>
        <v>170.63063063063061</v>
      </c>
      <c r="Q87" s="23">
        <f>IF('exp99'!P87&lt;&gt;"",'exp99'!P87/'rev99'!$G87,0)</f>
        <v>0</v>
      </c>
      <c r="R87" s="23">
        <f>IF('exp99'!Q87&lt;&gt;"",'exp99'!Q87/'rev99'!$G87,0)</f>
        <v>0</v>
      </c>
      <c r="S87" s="23">
        <f>IF('exp99'!R87&lt;&gt;"",'exp99'!R87/'rev99'!$G87,0)</f>
        <v>462.73493170589938</v>
      </c>
      <c r="T87" s="23">
        <f>IF('exp99'!S87&lt;&gt;"",'exp99'!S87/'rev99'!$G87,0)</f>
        <v>152.76503923278116</v>
      </c>
      <c r="U87" s="23">
        <f>IF('exp99'!T87&lt;&gt;"",'exp99'!T87/'rev99'!$G87,0)</f>
        <v>0</v>
      </c>
      <c r="V87" s="23">
        <f>IF('exp99'!U87&lt;&gt;"",'exp99'!U87/'rev99'!$G87,0)</f>
        <v>0</v>
      </c>
      <c r="W87" s="23">
        <f>IF('exp99'!V87&lt;&gt;"",'exp99'!V87/'rev99'!$G87,0)</f>
        <v>109.17428073234525</v>
      </c>
      <c r="X87" s="23">
        <f>IF('exp99'!W87&lt;&gt;"",'exp99'!W87/'rev99'!$G87,0)</f>
        <v>11.624527753560011</v>
      </c>
      <c r="Y87" s="23">
        <f>IF('exp99'!X87&lt;&gt;"",'exp99'!X87/'rev99'!$G87,0)</f>
        <v>0</v>
      </c>
      <c r="Z87" s="23">
        <f>IF('exp99'!Y87&lt;&gt;"",'exp99'!Y87/'rev99'!$G87,0)</f>
        <v>0.73013658820110428</v>
      </c>
      <c r="AA87" s="23">
        <f>IF('exp99'!Z87&lt;&gt;"",'exp99'!Z87/'rev99'!$G87,0)</f>
        <v>1.3811101424004648</v>
      </c>
      <c r="AB87" s="23">
        <f>IF('exp99'!AA87&lt;&gt;"",'exp99'!AA87/'rev99'!$G87,0)</f>
        <v>0</v>
      </c>
      <c r="AC87" s="23">
        <f>IF('exp99'!AB87&lt;&gt;"",'exp99'!AB87/'rev99'!$G87,0)</f>
        <v>0</v>
      </c>
      <c r="AD87" s="23">
        <f>IF('exp99'!AC87&lt;&gt;"",'exp99'!AC87/'rev99'!$G87,0)</f>
        <v>450.97951176983429</v>
      </c>
      <c r="AE87" s="23">
        <f>IF('exp99'!AD87&lt;&gt;"",'exp99'!AD87/'rev99'!$G87,0)</f>
        <v>148.21563498982852</v>
      </c>
    </row>
    <row r="88" spans="1:31" x14ac:dyDescent="0.25">
      <c r="A88" s="15" t="str">
        <f>'exp99'!A88</f>
        <v>275</v>
      </c>
      <c r="B88" s="15">
        <v>13</v>
      </c>
      <c r="C88" s="16" t="str">
        <f>'exp99'!B88</f>
        <v>JEFFERSON CO.</v>
      </c>
      <c r="D88" s="23">
        <f>IF('exp99'!C88&lt;&gt;"",'exp99'!C88/'rev99'!$G88,0)</f>
        <v>7516.654380130577</v>
      </c>
      <c r="E88" s="23">
        <f>IF('exp99'!D88&lt;&gt;"",'exp99'!D88/'rev99'!$G88,0)</f>
        <v>6936.060015441918</v>
      </c>
      <c r="F88" s="23">
        <f>IF('exp99'!E88&lt;&gt;"",'exp99'!E88/'rev99'!$G88,0)</f>
        <v>3811.996968319364</v>
      </c>
      <c r="G88" s="23">
        <f>IF('exp99'!F88&lt;&gt;"",'exp99'!F88/'rev99'!$G88,0)</f>
        <v>7516.654380130577</v>
      </c>
      <c r="H88" s="23">
        <f>IF('exp99'!G88&lt;&gt;"",'exp99'!G88/'rev99'!$G88,0)</f>
        <v>0</v>
      </c>
      <c r="I88" s="23">
        <f>IF('exp99'!H88&lt;&gt;"",'exp99'!H88/'rev99'!$G88,0)</f>
        <v>3811.996968319364</v>
      </c>
      <c r="J88" s="23">
        <f>IF('exp99'!I88&lt;&gt;"",'exp99'!I88/'rev99'!$G88,0)</f>
        <v>221.10675762985105</v>
      </c>
      <c r="K88" s="23">
        <f>IF('exp99'!J88&lt;&gt;"",'exp99'!J88/'rev99'!$G88,0)</f>
        <v>395.70322291333383</v>
      </c>
      <c r="L88" s="23">
        <f>IF('exp99'!K88&lt;&gt;"",'exp99'!K88/'rev99'!$G88,0)</f>
        <v>59.001143443053294</v>
      </c>
      <c r="M88" s="23">
        <f>IF('exp99'!L88&lt;&gt;"",'exp99'!L88/'rev99'!$G88,0)</f>
        <v>463.17266410124961</v>
      </c>
      <c r="N88" s="23">
        <f>IF('exp99'!M88&lt;&gt;"",'exp99'!M88/'rev99'!$G88,0)</f>
        <v>111.58913753806431</v>
      </c>
      <c r="O88" s="23">
        <f>IF('exp99'!N88&lt;&gt;"",'exp99'!N88/'rev99'!$G88,0)</f>
        <v>651.00411286188137</v>
      </c>
      <c r="P88" s="23">
        <f>IF('exp99'!O88&lt;&gt;"",'exp99'!O88/'rev99'!$G88,0)</f>
        <v>416.82782868119847</v>
      </c>
      <c r="Q88" s="23">
        <f>IF('exp99'!P88&lt;&gt;"",'exp99'!P88/'rev99'!$G88,0)</f>
        <v>490.242046733417</v>
      </c>
      <c r="R88" s="23">
        <f>IF('exp99'!Q88&lt;&gt;"",'exp99'!Q88/'rev99'!$G88,0)</f>
        <v>6.6650502479971827</v>
      </c>
      <c r="S88" s="23">
        <f>IF('exp99'!R88&lt;&gt;"",'exp99'!R88/'rev99'!$G88,0)</f>
        <v>308.75108297250716</v>
      </c>
      <c r="T88" s="23">
        <f>IF('exp99'!S88&lt;&gt;"",'exp99'!S88/'rev99'!$G88,0)</f>
        <v>0</v>
      </c>
      <c r="U88" s="23">
        <f>IF('exp99'!T88&lt;&gt;"",'exp99'!T88/'rev99'!$G88,0)</f>
        <v>0</v>
      </c>
      <c r="V88" s="23">
        <f>IF('exp99'!U88&lt;&gt;"",'exp99'!U88/'rev99'!$G88,0)</f>
        <v>0</v>
      </c>
      <c r="W88" s="23">
        <f>IF('exp99'!V88&lt;&gt;"",'exp99'!V88/'rev99'!$G88,0)</f>
        <v>0</v>
      </c>
      <c r="X88" s="23">
        <f>IF('exp99'!W88&lt;&gt;"",'exp99'!W88/'rev99'!$G88,0)</f>
        <v>5.2082496896174732E-3</v>
      </c>
      <c r="Y88" s="23">
        <f>IF('exp99'!X88&lt;&gt;"",'exp99'!X88/'rev99'!$G88,0)</f>
        <v>0</v>
      </c>
      <c r="Z88" s="23">
        <f>IF('exp99'!Y88&lt;&gt;"",'exp99'!Y88/'rev99'!$G88,0)</f>
        <v>0</v>
      </c>
      <c r="AA88" s="23">
        <f>IF('exp99'!Z88&lt;&gt;"",'exp99'!Z88/'rev99'!$G88,0)</f>
        <v>0</v>
      </c>
      <c r="AB88" s="23">
        <f>IF('exp99'!AA88&lt;&gt;"",'exp99'!AA88/'rev99'!$G88,0)</f>
        <v>273.20842399797402</v>
      </c>
      <c r="AC88" s="23">
        <f>IF('exp99'!AB88&lt;&gt;"",'exp99'!AB88/'rev99'!$G88,0)</f>
        <v>0</v>
      </c>
      <c r="AD88" s="23">
        <f>IF('exp99'!AC88&lt;&gt;"",'exp99'!AC88/'rev99'!$G88,0)</f>
        <v>307.38073244099644</v>
      </c>
      <c r="AE88" s="23">
        <f>IF('exp99'!AD88&lt;&gt;"",'exp99'!AD88/'rev99'!$G88,0)</f>
        <v>0</v>
      </c>
    </row>
    <row r="89" spans="1:31" x14ac:dyDescent="0.25">
      <c r="A89" s="15" t="str">
        <f>'exp99'!A89</f>
        <v>276</v>
      </c>
      <c r="B89" s="15">
        <v>20</v>
      </c>
      <c r="C89" s="16" t="str">
        <f>'exp99'!B89</f>
        <v>JENKINS IND.</v>
      </c>
      <c r="D89" s="23">
        <f>IF('exp99'!C89&lt;&gt;"",'exp99'!C89/'rev99'!$G89,0)</f>
        <v>7291.9169520877431</v>
      </c>
      <c r="E89" s="23">
        <f>IF('exp99'!D89&lt;&gt;"",'exp99'!D89/'rev99'!$G89,0)</f>
        <v>6805.7714835482002</v>
      </c>
      <c r="F89" s="23">
        <f>IF('exp99'!E89&lt;&gt;"",'exp99'!E89/'rev99'!$G89,0)</f>
        <v>3981.3895516644211</v>
      </c>
      <c r="G89" s="23">
        <f>IF('exp99'!F89&lt;&gt;"",'exp99'!F89/'rev99'!$G89,0)</f>
        <v>7291.9169520877431</v>
      </c>
      <c r="H89" s="23">
        <f>IF('exp99'!G89&lt;&gt;"",'exp99'!G89/'rev99'!$G89,0)</f>
        <v>0</v>
      </c>
      <c r="I89" s="23">
        <f>IF('exp99'!H89&lt;&gt;"",'exp99'!H89/'rev99'!$G89,0)</f>
        <v>3981.3895516644211</v>
      </c>
      <c r="J89" s="23">
        <f>IF('exp99'!I89&lt;&gt;"",'exp99'!I89/'rev99'!$G89,0)</f>
        <v>256.77996921300746</v>
      </c>
      <c r="K89" s="23">
        <f>IF('exp99'!J89&lt;&gt;"",'exp99'!J89/'rev99'!$G89,0)</f>
        <v>242.19932653453915</v>
      </c>
      <c r="L89" s="23">
        <f>IF('exp99'!K89&lt;&gt;"",'exp99'!K89/'rev99'!$G89,0)</f>
        <v>641.58731960746582</v>
      </c>
      <c r="M89" s="23">
        <f>IF('exp99'!L89&lt;&gt;"",'exp99'!L89/'rev99'!$G89,0)</f>
        <v>303.18687704444869</v>
      </c>
      <c r="N89" s="23">
        <f>IF('exp99'!M89&lt;&gt;"",'exp99'!M89/'rev99'!$G89,0)</f>
        <v>0.67346546084279391</v>
      </c>
      <c r="O89" s="23">
        <f>IF('exp99'!N89&lt;&gt;"",'exp99'!N89/'rev99'!$G89,0)</f>
        <v>515.97569751779872</v>
      </c>
      <c r="P89" s="23">
        <f>IF('exp99'!O89&lt;&gt;"",'exp99'!O89/'rev99'!$G89,0)</f>
        <v>331.0274773908024</v>
      </c>
      <c r="Q89" s="23">
        <f>IF('exp99'!P89&lt;&gt;"",'exp99'!P89/'rev99'!$G89,0)</f>
        <v>0</v>
      </c>
      <c r="R89" s="23">
        <f>IF('exp99'!Q89&lt;&gt;"",'exp99'!Q89/'rev99'!$G89,0)</f>
        <v>0</v>
      </c>
      <c r="S89" s="23">
        <f>IF('exp99'!R89&lt;&gt;"",'exp99'!R89/'rev99'!$G89,0)</f>
        <v>424.53715605156816</v>
      </c>
      <c r="T89" s="23">
        <f>IF('exp99'!S89&lt;&gt;"",'exp99'!S89/'rev99'!$G89,0)</f>
        <v>108.41464306330573</v>
      </c>
      <c r="U89" s="23">
        <f>IF('exp99'!T89&lt;&gt;"",'exp99'!T89/'rev99'!$G89,0)</f>
        <v>0</v>
      </c>
      <c r="V89" s="23">
        <f>IF('exp99'!U89&lt;&gt;"",'exp99'!U89/'rev99'!$G89,0)</f>
        <v>0</v>
      </c>
      <c r="W89" s="23">
        <f>IF('exp99'!V89&lt;&gt;"",'exp99'!V89/'rev99'!$G89,0)</f>
        <v>0</v>
      </c>
      <c r="X89" s="23">
        <f>IF('exp99'!W89&lt;&gt;"",'exp99'!W89/'rev99'!$G89,0)</f>
        <v>0</v>
      </c>
      <c r="Y89" s="23">
        <f>IF('exp99'!X89&lt;&gt;"",'exp99'!X89/'rev99'!$G89,0)</f>
        <v>0</v>
      </c>
      <c r="Z89" s="23">
        <f>IF('exp99'!Y89&lt;&gt;"",'exp99'!Y89/'rev99'!$G89,0)</f>
        <v>0</v>
      </c>
      <c r="AA89" s="23">
        <f>IF('exp99'!Z89&lt;&gt;"",'exp99'!Z89/'rev99'!$G89,0)</f>
        <v>0</v>
      </c>
      <c r="AB89" s="23">
        <f>IF('exp99'!AA89&lt;&gt;"",'exp99'!AA89/'rev99'!$G89,0)</f>
        <v>86.113142197421581</v>
      </c>
      <c r="AC89" s="23">
        <f>IF('exp99'!AB89&lt;&gt;"",'exp99'!AB89/'rev99'!$G89,0)</f>
        <v>0</v>
      </c>
      <c r="AD89" s="23">
        <f>IF('exp99'!AC89&lt;&gt;"",'exp99'!AC89/'rev99'!$G89,0)</f>
        <v>255.5664421781797</v>
      </c>
      <c r="AE89" s="23">
        <f>IF('exp99'!AD89&lt;&gt;"",'exp99'!AD89/'rev99'!$G89,0)</f>
        <v>144.46588416394073</v>
      </c>
    </row>
    <row r="90" spans="1:31" x14ac:dyDescent="0.25">
      <c r="A90" s="15" t="str">
        <f>'exp99'!A90</f>
        <v>281</v>
      </c>
      <c r="B90" s="15">
        <v>123</v>
      </c>
      <c r="C90" s="16" t="str">
        <f>'exp99'!B90</f>
        <v>JESSAMINE CO.</v>
      </c>
      <c r="D90" s="23">
        <f>IF('exp99'!C90&lt;&gt;"",'exp99'!C90/'rev99'!$G90,0)</f>
        <v>6122.804255020852</v>
      </c>
      <c r="E90" s="23">
        <f>IF('exp99'!D90&lt;&gt;"",'exp99'!D90/'rev99'!$G90,0)</f>
        <v>5524.3799165819628</v>
      </c>
      <c r="F90" s="23">
        <f>IF('exp99'!E90&lt;&gt;"",'exp99'!E90/'rev99'!$G90,0)</f>
        <v>3294.1649136027477</v>
      </c>
      <c r="G90" s="23">
        <f>IF('exp99'!F90&lt;&gt;"",'exp99'!F90/'rev99'!$G90,0)</f>
        <v>6122.804255020852</v>
      </c>
      <c r="H90" s="23">
        <f>IF('exp99'!G90&lt;&gt;"",'exp99'!G90/'rev99'!$G90,0)</f>
        <v>0</v>
      </c>
      <c r="I90" s="23">
        <f>IF('exp99'!H90&lt;&gt;"",'exp99'!H90/'rev99'!$G90,0)</f>
        <v>3294.1649136027477</v>
      </c>
      <c r="J90" s="23">
        <f>IF('exp99'!I90&lt;&gt;"",'exp99'!I90/'rev99'!$G90,0)</f>
        <v>142.7272160106551</v>
      </c>
      <c r="K90" s="23">
        <f>IF('exp99'!J90&lt;&gt;"",'exp99'!J90/'rev99'!$G90,0)</f>
        <v>298.2610195927237</v>
      </c>
      <c r="L90" s="23">
        <f>IF('exp99'!K90&lt;&gt;"",'exp99'!K90/'rev99'!$G90,0)</f>
        <v>36.736348182678491</v>
      </c>
      <c r="M90" s="23">
        <f>IF('exp99'!L90&lt;&gt;"",'exp99'!L90/'rev99'!$G90,0)</f>
        <v>270.67350601100554</v>
      </c>
      <c r="N90" s="23">
        <f>IF('exp99'!M90&lt;&gt;"",'exp99'!M90/'rev99'!$G90,0)</f>
        <v>134.62706704987556</v>
      </c>
      <c r="O90" s="23">
        <f>IF('exp99'!N90&lt;&gt;"",'exp99'!N90/'rev99'!$G90,0)</f>
        <v>495.12682170270932</v>
      </c>
      <c r="P90" s="23">
        <f>IF('exp99'!O90&lt;&gt;"",'exp99'!O90/'rev99'!$G90,0)</f>
        <v>401.71581963478326</v>
      </c>
      <c r="Q90" s="23">
        <f>IF('exp99'!P90&lt;&gt;"",'exp99'!P90/'rev99'!$G90,0)</f>
        <v>100.7249833514423</v>
      </c>
      <c r="R90" s="23">
        <f>IF('exp99'!Q90&lt;&gt;"",'exp99'!Q90/'rev99'!$G90,0)</f>
        <v>0</v>
      </c>
      <c r="S90" s="23">
        <f>IF('exp99'!R90&lt;&gt;"",'exp99'!R90/'rev99'!$G90,0)</f>
        <v>260.77867933125373</v>
      </c>
      <c r="T90" s="23">
        <f>IF('exp99'!S90&lt;&gt;"",'exp99'!S90/'rev99'!$G90,0)</f>
        <v>88.843542112088613</v>
      </c>
      <c r="U90" s="23">
        <f>IF('exp99'!T90&lt;&gt;"",'exp99'!T90/'rev99'!$G90,0)</f>
        <v>0</v>
      </c>
      <c r="V90" s="23">
        <f>IF('exp99'!U90&lt;&gt;"",'exp99'!U90/'rev99'!$G90,0)</f>
        <v>0</v>
      </c>
      <c r="W90" s="23">
        <f>IF('exp99'!V90&lt;&gt;"",'exp99'!V90/'rev99'!$G90,0)</f>
        <v>29.801659598331643</v>
      </c>
      <c r="X90" s="23">
        <f>IF('exp99'!W90&lt;&gt;"",'exp99'!W90/'rev99'!$G90,0)</f>
        <v>0</v>
      </c>
      <c r="Y90" s="23">
        <f>IF('exp99'!X90&lt;&gt;"",'exp99'!X90/'rev99'!$G90,0)</f>
        <v>0</v>
      </c>
      <c r="Z90" s="23">
        <f>IF('exp99'!Y90&lt;&gt;"",'exp99'!Y90/'rev99'!$G90,0)</f>
        <v>0</v>
      </c>
      <c r="AA90" s="23">
        <f>IF('exp99'!Z90&lt;&gt;"",'exp99'!Z90/'rev99'!$G90,0)</f>
        <v>8.3962479408362825</v>
      </c>
      <c r="AB90" s="23">
        <f>IF('exp99'!AA90&lt;&gt;"",'exp99'!AA90/'rev99'!$G90,0)</f>
        <v>5.4943044407837087</v>
      </c>
      <c r="AC90" s="23">
        <f>IF('exp99'!AB90&lt;&gt;"",'exp99'!AB90/'rev99'!$G90,0)</f>
        <v>0</v>
      </c>
      <c r="AD90" s="23">
        <f>IF('exp99'!AC90&lt;&gt;"",'exp99'!AC90/'rev99'!$G90,0)</f>
        <v>364.48520030843645</v>
      </c>
      <c r="AE90" s="23">
        <f>IF('exp99'!AD90&lt;&gt;"",'exp99'!AD90/'rev99'!$G90,0)</f>
        <v>190.24692615050296</v>
      </c>
    </row>
    <row r="91" spans="1:31" x14ac:dyDescent="0.25">
      <c r="A91" s="15" t="str">
        <f>'exp99'!A91</f>
        <v>285</v>
      </c>
      <c r="B91" s="15">
        <v>86</v>
      </c>
      <c r="C91" s="16" t="str">
        <f>'exp99'!B91</f>
        <v>JOHNSON CO.</v>
      </c>
      <c r="D91" s="23">
        <f>IF('exp99'!C91&lt;&gt;"",'exp99'!C91/'rev99'!$G91,0)</f>
        <v>6711.1670013082312</v>
      </c>
      <c r="E91" s="23">
        <f>IF('exp99'!D91&lt;&gt;"",'exp99'!D91/'rev99'!$G91,0)</f>
        <v>5875.6372191570445</v>
      </c>
      <c r="F91" s="23">
        <f>IF('exp99'!E91&lt;&gt;"",'exp99'!E91/'rev99'!$G91,0)</f>
        <v>3327.7279733803534</v>
      </c>
      <c r="G91" s="23">
        <f>IF('exp99'!F91&lt;&gt;"",'exp99'!F91/'rev99'!$G91,0)</f>
        <v>6711.1670013082312</v>
      </c>
      <c r="H91" s="23">
        <f>IF('exp99'!G91&lt;&gt;"",'exp99'!G91/'rev99'!$G91,0)</f>
        <v>0</v>
      </c>
      <c r="I91" s="23">
        <f>IF('exp99'!H91&lt;&gt;"",'exp99'!H91/'rev99'!$G91,0)</f>
        <v>3327.7279733803534</v>
      </c>
      <c r="J91" s="23">
        <f>IF('exp99'!I91&lt;&gt;"",'exp99'!I91/'rev99'!$G91,0)</f>
        <v>126.59431204140834</v>
      </c>
      <c r="K91" s="23">
        <f>IF('exp99'!J91&lt;&gt;"",'exp99'!J91/'rev99'!$G91,0)</f>
        <v>244.11439053523691</v>
      </c>
      <c r="L91" s="23">
        <f>IF('exp99'!K91&lt;&gt;"",'exp99'!K91/'rev99'!$G91,0)</f>
        <v>133.24018258347081</v>
      </c>
      <c r="M91" s="23">
        <f>IF('exp99'!L91&lt;&gt;"",'exp99'!L91/'rev99'!$G91,0)</f>
        <v>228.92836584949663</v>
      </c>
      <c r="N91" s="23">
        <f>IF('exp99'!M91&lt;&gt;"",'exp99'!M91/'rev99'!$G91,0)</f>
        <v>71.496063932654565</v>
      </c>
      <c r="O91" s="23">
        <f>IF('exp99'!N91&lt;&gt;"",'exp99'!N91/'rev99'!$G91,0)</f>
        <v>565.06633012911664</v>
      </c>
      <c r="P91" s="23">
        <f>IF('exp99'!O91&lt;&gt;"",'exp99'!O91/'rev99'!$G91,0)</f>
        <v>398.28844775610037</v>
      </c>
      <c r="Q91" s="23">
        <f>IF('exp99'!P91&lt;&gt;"",'exp99'!P91/'rev99'!$G91,0)</f>
        <v>178.27442409419263</v>
      </c>
      <c r="R91" s="23">
        <f>IF('exp99'!Q91&lt;&gt;"",'exp99'!Q91/'rev99'!$G91,0)</f>
        <v>0</v>
      </c>
      <c r="S91" s="23">
        <f>IF('exp99'!R91&lt;&gt;"",'exp99'!R91/'rev99'!$G91,0)</f>
        <v>396.24814288151981</v>
      </c>
      <c r="T91" s="23">
        <f>IF('exp99'!S91&lt;&gt;"",'exp99'!S91/'rev99'!$G91,0)</f>
        <v>205.65858597349413</v>
      </c>
      <c r="U91" s="23">
        <f>IF('exp99'!T91&lt;&gt;"",'exp99'!T91/'rev99'!$G91,0)</f>
        <v>0</v>
      </c>
      <c r="V91" s="23">
        <f>IF('exp99'!U91&lt;&gt;"",'exp99'!U91/'rev99'!$G91,0)</f>
        <v>0</v>
      </c>
      <c r="W91" s="23">
        <f>IF('exp99'!V91&lt;&gt;"",'exp99'!V91/'rev99'!$G91,0)</f>
        <v>0</v>
      </c>
      <c r="X91" s="23">
        <f>IF('exp99'!W91&lt;&gt;"",'exp99'!W91/'rev99'!$G91,0)</f>
        <v>25.432901996473465</v>
      </c>
      <c r="Y91" s="23">
        <f>IF('exp99'!X91&lt;&gt;"",'exp99'!X91/'rev99'!$G91,0)</f>
        <v>0</v>
      </c>
      <c r="Z91" s="23">
        <f>IF('exp99'!Y91&lt;&gt;"",'exp99'!Y91/'rev99'!$G91,0)</f>
        <v>0</v>
      </c>
      <c r="AA91" s="23">
        <f>IF('exp99'!Z91&lt;&gt;"",'exp99'!Z91/'rev99'!$G91,0)</f>
        <v>-47.736761276377912</v>
      </c>
      <c r="AB91" s="23">
        <f>IF('exp99'!AA91&lt;&gt;"",'exp99'!AA91/'rev99'!$G91,0)</f>
        <v>0</v>
      </c>
      <c r="AC91" s="23">
        <f>IF('exp99'!AB91&lt;&gt;"",'exp99'!AB91/'rev99'!$G91,0)</f>
        <v>0</v>
      </c>
      <c r="AD91" s="23">
        <f>IF('exp99'!AC91&lt;&gt;"",'exp99'!AC91/'rev99'!$G91,0)</f>
        <v>277.82198111597751</v>
      </c>
      <c r="AE91" s="23">
        <f>IF('exp99'!AD91&lt;&gt;"",'exp99'!AD91/'rev99'!$G91,0)</f>
        <v>580.01166031511298</v>
      </c>
    </row>
    <row r="92" spans="1:31" x14ac:dyDescent="0.25">
      <c r="A92" s="15" t="str">
        <f>'exp99'!A92</f>
        <v>291</v>
      </c>
      <c r="B92" s="15">
        <v>165</v>
      </c>
      <c r="C92" s="16" t="str">
        <f>'exp99'!B92</f>
        <v>KENTON CO.</v>
      </c>
      <c r="D92" s="23">
        <f>IF('exp99'!C92&lt;&gt;"",'exp99'!C92/'rev99'!$G92,0)</f>
        <v>5782.6163974810161</v>
      </c>
      <c r="E92" s="23">
        <f>IF('exp99'!D92&lt;&gt;"",'exp99'!D92/'rev99'!$G92,0)</f>
        <v>5042.8870318577519</v>
      </c>
      <c r="F92" s="23">
        <f>IF('exp99'!E92&lt;&gt;"",'exp99'!E92/'rev99'!$G92,0)</f>
        <v>3023.2874810150029</v>
      </c>
      <c r="G92" s="23">
        <f>IF('exp99'!F92&lt;&gt;"",'exp99'!F92/'rev99'!$G92,0)</f>
        <v>5782.6163974810161</v>
      </c>
      <c r="H92" s="23">
        <f>IF('exp99'!G92&lt;&gt;"",'exp99'!G92/'rev99'!$G92,0)</f>
        <v>-6.8024874976847558</v>
      </c>
      <c r="I92" s="23">
        <f>IF('exp99'!H92&lt;&gt;"",'exp99'!H92/'rev99'!$G92,0)</f>
        <v>3030.0899685126874</v>
      </c>
      <c r="J92" s="23">
        <f>IF('exp99'!I92&lt;&gt;"",'exp99'!I92/'rev99'!$G92,0)</f>
        <v>220.85750324134096</v>
      </c>
      <c r="K92" s="23">
        <f>IF('exp99'!J92&lt;&gt;"",'exp99'!J92/'rev99'!$G92,0)</f>
        <v>181.81744211891092</v>
      </c>
      <c r="L92" s="23">
        <f>IF('exp99'!K92&lt;&gt;"",'exp99'!K92/'rev99'!$G92,0)</f>
        <v>137.4238025560289</v>
      </c>
      <c r="M92" s="23">
        <f>IF('exp99'!L92&lt;&gt;"",'exp99'!L92/'rev99'!$G92,0)</f>
        <v>223.91561029820335</v>
      </c>
      <c r="N92" s="23">
        <f>IF('exp99'!M92&lt;&gt;"",'exp99'!M92/'rev99'!$G92,0)</f>
        <v>34.657852380070381</v>
      </c>
      <c r="O92" s="23">
        <f>IF('exp99'!N92&lt;&gt;"",'exp99'!N92/'rev99'!$G92,0)</f>
        <v>562.15615484348962</v>
      </c>
      <c r="P92" s="23">
        <f>IF('exp99'!O92&lt;&gt;"",'exp99'!O92/'rev99'!$G92,0)</f>
        <v>344.60632894980552</v>
      </c>
      <c r="Q92" s="23">
        <f>IF('exp99'!P92&lt;&gt;"",'exp99'!P92/'rev99'!$G92,0)</f>
        <v>37.03761529912947</v>
      </c>
      <c r="R92" s="23">
        <f>IF('exp99'!Q92&lt;&gt;"",'exp99'!Q92/'rev99'!$G92,0)</f>
        <v>0</v>
      </c>
      <c r="S92" s="23">
        <f>IF('exp99'!R92&lt;&gt;"",'exp99'!R92/'rev99'!$G92,0)</f>
        <v>261.31144193369147</v>
      </c>
      <c r="T92" s="23">
        <f>IF('exp99'!S92&lt;&gt;"",'exp99'!S92/'rev99'!$G92,0)</f>
        <v>15.815799222078162</v>
      </c>
      <c r="U92" s="23">
        <f>IF('exp99'!T92&lt;&gt;"",'exp99'!T92/'rev99'!$G92,0)</f>
        <v>0</v>
      </c>
      <c r="V92" s="23">
        <f>IF('exp99'!U92&lt;&gt;"",'exp99'!U92/'rev99'!$G92,0)</f>
        <v>0</v>
      </c>
      <c r="W92" s="23">
        <f>IF('exp99'!V92&lt;&gt;"",'exp99'!V92/'rev99'!$G92,0)</f>
        <v>0</v>
      </c>
      <c r="X92" s="23">
        <f>IF('exp99'!W92&lt;&gt;"",'exp99'!W92/'rev99'!$G92,0)</f>
        <v>92.087850527875531</v>
      </c>
      <c r="Y92" s="23">
        <f>IF('exp99'!X92&lt;&gt;"",'exp99'!X92/'rev99'!$G92,0)</f>
        <v>0</v>
      </c>
      <c r="Z92" s="23">
        <f>IF('exp99'!Y92&lt;&gt;"",'exp99'!Y92/'rev99'!$G92,0)</f>
        <v>64.510407482867194</v>
      </c>
      <c r="AA92" s="23">
        <f>IF('exp99'!Z92&lt;&gt;"",'exp99'!Z92/'rev99'!$G92,0)</f>
        <v>0</v>
      </c>
      <c r="AB92" s="23">
        <f>IF('exp99'!AA92&lt;&gt;"",'exp99'!AA92/'rev99'!$G92,0)</f>
        <v>0</v>
      </c>
      <c r="AC92" s="23">
        <f>IF('exp99'!AB92&lt;&gt;"",'exp99'!AB92/'rev99'!$G92,0)</f>
        <v>0</v>
      </c>
      <c r="AD92" s="23">
        <f>IF('exp99'!AC92&lt;&gt;"",'exp99'!AC92/'rev99'!$G92,0)</f>
        <v>517.82131505834423</v>
      </c>
      <c r="AE92" s="23">
        <f>IF('exp99'!AD92&lt;&gt;"",'exp99'!AD92/'rev99'!$G92,0)</f>
        <v>65.309792554176695</v>
      </c>
    </row>
    <row r="93" spans="1:31" x14ac:dyDescent="0.25">
      <c r="A93" s="15" t="str">
        <f>'exp99'!A93</f>
        <v>295</v>
      </c>
      <c r="B93" s="15">
        <v>11</v>
      </c>
      <c r="C93" s="16" t="str">
        <f>'exp99'!B93</f>
        <v>KNOTT CO.</v>
      </c>
      <c r="D93" s="23">
        <f>IF('exp99'!C93&lt;&gt;"",'exp99'!C93/'rev99'!$G93,0)</f>
        <v>7589.1964034931325</v>
      </c>
      <c r="E93" s="23">
        <f>IF('exp99'!D93&lt;&gt;"",'exp99'!D93/'rev99'!$G93,0)</f>
        <v>7173.4503225806438</v>
      </c>
      <c r="F93" s="23">
        <f>IF('exp99'!E93&lt;&gt;"",'exp99'!E93/'rev99'!$G93,0)</f>
        <v>4108.5045553377295</v>
      </c>
      <c r="G93" s="23">
        <f>IF('exp99'!F93&lt;&gt;"",'exp99'!F93/'rev99'!$G93,0)</f>
        <v>7589.1964034931325</v>
      </c>
      <c r="H93" s="23">
        <f>IF('exp99'!G93&lt;&gt;"",'exp99'!G93/'rev99'!$G93,0)</f>
        <v>-61.531890928533237</v>
      </c>
      <c r="I93" s="23">
        <f>IF('exp99'!H93&lt;&gt;"",'exp99'!H93/'rev99'!$G93,0)</f>
        <v>4170.0364462662628</v>
      </c>
      <c r="J93" s="23">
        <f>IF('exp99'!I93&lt;&gt;"",'exp99'!I93/'rev99'!$G93,0)</f>
        <v>172.92543931563</v>
      </c>
      <c r="K93" s="23">
        <f>IF('exp99'!J93&lt;&gt;"",'exp99'!J93/'rev99'!$G93,0)</f>
        <v>279.07517020139011</v>
      </c>
      <c r="L93" s="23">
        <f>IF('exp99'!K93&lt;&gt;"",'exp99'!K93/'rev99'!$G93,0)</f>
        <v>329.87861343788984</v>
      </c>
      <c r="M93" s="23">
        <f>IF('exp99'!L93&lt;&gt;"",'exp99'!L93/'rev99'!$G93,0)</f>
        <v>286.39445018713241</v>
      </c>
      <c r="N93" s="23">
        <f>IF('exp99'!M93&lt;&gt;"",'exp99'!M93/'rev99'!$G93,0)</f>
        <v>46.601358046693996</v>
      </c>
      <c r="O93" s="23">
        <f>IF('exp99'!N93&lt;&gt;"",'exp99'!N93/'rev99'!$G93,0)</f>
        <v>642.03402602031724</v>
      </c>
      <c r="P93" s="23">
        <f>IF('exp99'!O93&lt;&gt;"",'exp99'!O93/'rev99'!$G93,0)</f>
        <v>607.95145606843698</v>
      </c>
      <c r="Q93" s="23">
        <f>IF('exp99'!P93&lt;&gt;"",'exp99'!P93/'rev99'!$G93,0)</f>
        <v>22.813576902512921</v>
      </c>
      <c r="R93" s="23">
        <f>IF('exp99'!Q93&lt;&gt;"",'exp99'!Q93/'rev99'!$G93,0)</f>
        <v>0</v>
      </c>
      <c r="S93" s="23">
        <f>IF('exp99'!R93&lt;&gt;"",'exp99'!R93/'rev99'!$G93,0)</f>
        <v>456.21721618249865</v>
      </c>
      <c r="T93" s="23">
        <f>IF('exp99'!S93&lt;&gt;"",'exp99'!S93/'rev99'!$G93,0)</f>
        <v>221.0544608804135</v>
      </c>
      <c r="U93" s="23">
        <f>IF('exp99'!T93&lt;&gt;"",'exp99'!T93/'rev99'!$G93,0)</f>
        <v>0</v>
      </c>
      <c r="V93" s="23">
        <f>IF('exp99'!U93&lt;&gt;"",'exp99'!U93/'rev99'!$G93,0)</f>
        <v>0</v>
      </c>
      <c r="W93" s="23">
        <f>IF('exp99'!V93&lt;&gt;"",'exp99'!V93/'rev99'!$G93,0)</f>
        <v>0</v>
      </c>
      <c r="X93" s="23">
        <f>IF('exp99'!W93&lt;&gt;"",'exp99'!W93/'rev99'!$G93,0)</f>
        <v>0</v>
      </c>
      <c r="Y93" s="23">
        <f>IF('exp99'!X93&lt;&gt;"",'exp99'!X93/'rev99'!$G93,0)</f>
        <v>0</v>
      </c>
      <c r="Z93" s="23">
        <f>IF('exp99'!Y93&lt;&gt;"",'exp99'!Y93/'rev99'!$G93,0)</f>
        <v>0</v>
      </c>
      <c r="AA93" s="23">
        <f>IF('exp99'!Z93&lt;&gt;"",'exp99'!Z93/'rev99'!$G93,0)</f>
        <v>222.00200677241133</v>
      </c>
      <c r="AB93" s="23">
        <f>IF('exp99'!AA93&lt;&gt;"",'exp99'!AA93/'rev99'!$G93,0)</f>
        <v>26.942256282302619</v>
      </c>
      <c r="AC93" s="23">
        <f>IF('exp99'!AB93&lt;&gt;"",'exp99'!AB93/'rev99'!$G93,0)</f>
        <v>0</v>
      </c>
      <c r="AD93" s="23">
        <f>IF('exp99'!AC93&lt;&gt;"",'exp99'!AC93/'rev99'!$G93,0)</f>
        <v>141.33220459811085</v>
      </c>
      <c r="AE93" s="23">
        <f>IF('exp99'!AD93&lt;&gt;"",'exp99'!AD93/'rev99'!$G93,0)</f>
        <v>25.46961325966851</v>
      </c>
    </row>
    <row r="94" spans="1:31" x14ac:dyDescent="0.25">
      <c r="A94" s="15" t="str">
        <f>'exp99'!A94</f>
        <v>301</v>
      </c>
      <c r="B94" s="15">
        <v>28</v>
      </c>
      <c r="C94" s="16" t="str">
        <f>'exp99'!B94</f>
        <v>KNOX CO.</v>
      </c>
      <c r="D94" s="23">
        <f>IF('exp99'!C94&lt;&gt;"",'exp99'!C94/'rev99'!$G94,0)</f>
        <v>7278.7803747796452</v>
      </c>
      <c r="E94" s="23">
        <f>IF('exp99'!D94&lt;&gt;"",'exp99'!D94/'rev99'!$G94,0)</f>
        <v>6633.8365386008545</v>
      </c>
      <c r="F94" s="23">
        <f>IF('exp99'!E94&lt;&gt;"",'exp99'!E94/'rev99'!$G94,0)</f>
        <v>3945.3505324672187</v>
      </c>
      <c r="G94" s="23">
        <f>IF('exp99'!F94&lt;&gt;"",'exp99'!F94/'rev99'!$G94,0)</f>
        <v>7278.7803747796452</v>
      </c>
      <c r="H94" s="23">
        <f>IF('exp99'!G94&lt;&gt;"",'exp99'!G94/'rev99'!$G94,0)</f>
        <v>-46.292048006568301</v>
      </c>
      <c r="I94" s="23">
        <f>IF('exp99'!H94&lt;&gt;"",'exp99'!H94/'rev99'!$G94,0)</f>
        <v>3991.6425804737873</v>
      </c>
      <c r="J94" s="23">
        <f>IF('exp99'!I94&lt;&gt;"",'exp99'!I94/'rev99'!$G94,0)</f>
        <v>251.66136050807754</v>
      </c>
      <c r="K94" s="23">
        <f>IF('exp99'!J94&lt;&gt;"",'exp99'!J94/'rev99'!$G94,0)</f>
        <v>191.1209702735988</v>
      </c>
      <c r="L94" s="23">
        <f>IF('exp99'!K94&lt;&gt;"",'exp99'!K94/'rev99'!$G94,0)</f>
        <v>269.60262249160849</v>
      </c>
      <c r="M94" s="23">
        <f>IF('exp99'!L94&lt;&gt;"",'exp99'!L94/'rev99'!$G94,0)</f>
        <v>226.23127188428191</v>
      </c>
      <c r="N94" s="23">
        <f>IF('exp99'!M94&lt;&gt;"",'exp99'!M94/'rev99'!$G94,0)</f>
        <v>59.789234744391585</v>
      </c>
      <c r="O94" s="23">
        <f>IF('exp99'!N94&lt;&gt;"",'exp99'!N94/'rev99'!$G94,0)</f>
        <v>638.1845451691579</v>
      </c>
      <c r="P94" s="23">
        <f>IF('exp99'!O94&lt;&gt;"",'exp99'!O94/'rev99'!$G94,0)</f>
        <v>356.209309120765</v>
      </c>
      <c r="Q94" s="23">
        <f>IF('exp99'!P94&lt;&gt;"",'exp99'!P94/'rev99'!$G94,0)</f>
        <v>45.096747241071213</v>
      </c>
      <c r="R94" s="23">
        <f>IF('exp99'!Q94&lt;&gt;"",'exp99'!Q94/'rev99'!$G94,0)</f>
        <v>0</v>
      </c>
      <c r="S94" s="23">
        <f>IF('exp99'!R94&lt;&gt;"",'exp99'!R94/'rev99'!$G94,0)</f>
        <v>480.37758808046163</v>
      </c>
      <c r="T94" s="23">
        <f>IF('exp99'!S94&lt;&gt;"",'exp99'!S94/'rev99'!$G94,0)</f>
        <v>170.21235662022167</v>
      </c>
      <c r="U94" s="23">
        <f>IF('exp99'!T94&lt;&gt;"",'exp99'!T94/'rev99'!$G94,0)</f>
        <v>0</v>
      </c>
      <c r="V94" s="23">
        <f>IF('exp99'!U94&lt;&gt;"",'exp99'!U94/'rev99'!$G94,0)</f>
        <v>0</v>
      </c>
      <c r="W94" s="23">
        <f>IF('exp99'!V94&lt;&gt;"",'exp99'!V94/'rev99'!$G94,0)</f>
        <v>0</v>
      </c>
      <c r="X94" s="23">
        <f>IF('exp99'!W94&lt;&gt;"",'exp99'!W94/'rev99'!$G94,0)</f>
        <v>16.433638405254641</v>
      </c>
      <c r="Y94" s="23">
        <f>IF('exp99'!X94&lt;&gt;"",'exp99'!X94/'rev99'!$G94,0)</f>
        <v>24.21764748496776</v>
      </c>
      <c r="Z94" s="23">
        <f>IF('exp99'!Y94&lt;&gt;"",'exp99'!Y94/'rev99'!$G94,0)</f>
        <v>0</v>
      </c>
      <c r="AA94" s="23">
        <f>IF('exp99'!Z94&lt;&gt;"",'exp99'!Z94/'rev99'!$G94,0)</f>
        <v>258.26357006592451</v>
      </c>
      <c r="AB94" s="23">
        <f>IF('exp99'!AA94&lt;&gt;"",'exp99'!AA94/'rev99'!$G94,0)</f>
        <v>23.688657603052327</v>
      </c>
      <c r="AC94" s="23">
        <f>IF('exp99'!AB94&lt;&gt;"",'exp99'!AB94/'rev99'!$G94,0)</f>
        <v>0</v>
      </c>
      <c r="AD94" s="23">
        <f>IF('exp99'!AC94&lt;&gt;"",'exp99'!AC94/'rev99'!$G94,0)</f>
        <v>238.12284417183838</v>
      </c>
      <c r="AE94" s="23">
        <f>IF('exp99'!AD94&lt;&gt;"",'exp99'!AD94/'rev99'!$G94,0)</f>
        <v>84.217478447755425</v>
      </c>
    </row>
    <row r="95" spans="1:31" x14ac:dyDescent="0.25">
      <c r="A95" s="15" t="str">
        <f>'exp99'!A95</f>
        <v>305</v>
      </c>
      <c r="B95" s="15">
        <v>109</v>
      </c>
      <c r="C95" s="16" t="str">
        <f>'exp99'!B95</f>
        <v>LARUE CO.</v>
      </c>
      <c r="D95" s="23">
        <f>IF('exp99'!C95&lt;&gt;"",'exp99'!C95/'rev99'!$G95,0)</f>
        <v>5981.6547767796055</v>
      </c>
      <c r="E95" s="23">
        <f>IF('exp99'!D95&lt;&gt;"",'exp99'!D95/'rev99'!$G95,0)</f>
        <v>5551.196187696657</v>
      </c>
      <c r="F95" s="23">
        <f>IF('exp99'!E95&lt;&gt;"",'exp99'!E95/'rev99'!$G95,0)</f>
        <v>3182.3789274476717</v>
      </c>
      <c r="G95" s="23">
        <f>IF('exp99'!F95&lt;&gt;"",'exp99'!F95/'rev99'!$G95,0)</f>
        <v>5981.6547767796055</v>
      </c>
      <c r="H95" s="23">
        <f>IF('exp99'!G95&lt;&gt;"",'exp99'!G95/'rev99'!$G95,0)</f>
        <v>0</v>
      </c>
      <c r="I95" s="23">
        <f>IF('exp99'!H95&lt;&gt;"",'exp99'!H95/'rev99'!$G95,0)</f>
        <v>3182.3789274476717</v>
      </c>
      <c r="J95" s="23">
        <f>IF('exp99'!I95&lt;&gt;"",'exp99'!I95/'rev99'!$G95,0)</f>
        <v>243.89734142003738</v>
      </c>
      <c r="K95" s="23">
        <f>IF('exp99'!J95&lt;&gt;"",'exp99'!J95/'rev99'!$G95,0)</f>
        <v>232.63313420584615</v>
      </c>
      <c r="L95" s="23">
        <f>IF('exp99'!K95&lt;&gt;"",'exp99'!K95/'rev99'!$G95,0)</f>
        <v>234.49127639199233</v>
      </c>
      <c r="M95" s="23">
        <f>IF('exp99'!L95&lt;&gt;"",'exp99'!L95/'rev99'!$G95,0)</f>
        <v>245.3817821150075</v>
      </c>
      <c r="N95" s="23">
        <f>IF('exp99'!M95&lt;&gt;"",'exp99'!M95/'rev99'!$G95,0)</f>
        <v>35.435222764375936</v>
      </c>
      <c r="O95" s="23">
        <f>IF('exp99'!N95&lt;&gt;"",'exp99'!N95/'rev99'!$G95,0)</f>
        <v>577.41532673628524</v>
      </c>
      <c r="P95" s="23">
        <f>IF('exp99'!O95&lt;&gt;"",'exp99'!O95/'rev99'!$G95,0)</f>
        <v>358.87595877604997</v>
      </c>
      <c r="Q95" s="23">
        <f>IF('exp99'!P95&lt;&gt;"",'exp99'!P95/'rev99'!$G95,0)</f>
        <v>49.558853572894336</v>
      </c>
      <c r="R95" s="23">
        <f>IF('exp99'!Q95&lt;&gt;"",'exp99'!Q95/'rev99'!$G95,0)</f>
        <v>0</v>
      </c>
      <c r="S95" s="23">
        <f>IF('exp99'!R95&lt;&gt;"",'exp99'!R95/'rev99'!$G95,0)</f>
        <v>336.8936750421816</v>
      </c>
      <c r="T95" s="23">
        <f>IF('exp99'!S95&lt;&gt;"",'exp99'!S95/'rev99'!$G95,0)</f>
        <v>54.234689224314835</v>
      </c>
      <c r="U95" s="23">
        <f>IF('exp99'!T95&lt;&gt;"",'exp99'!T95/'rev99'!$G95,0)</f>
        <v>0</v>
      </c>
      <c r="V95" s="23">
        <f>IF('exp99'!U95&lt;&gt;"",'exp99'!U95/'rev99'!$G95,0)</f>
        <v>0</v>
      </c>
      <c r="W95" s="23">
        <f>IF('exp99'!V95&lt;&gt;"",'exp99'!V95/'rev99'!$G95,0)</f>
        <v>0</v>
      </c>
      <c r="X95" s="23">
        <f>IF('exp99'!W95&lt;&gt;"",'exp99'!W95/'rev99'!$G95,0)</f>
        <v>0</v>
      </c>
      <c r="Y95" s="23">
        <f>IF('exp99'!X95&lt;&gt;"",'exp99'!X95/'rev99'!$G95,0)</f>
        <v>0</v>
      </c>
      <c r="Z95" s="23">
        <f>IF('exp99'!Y95&lt;&gt;"",'exp99'!Y95/'rev99'!$G95,0)</f>
        <v>0.15390578685758585</v>
      </c>
      <c r="AA95" s="23">
        <f>IF('exp99'!Z95&lt;&gt;"",'exp99'!Z95/'rev99'!$G95,0)</f>
        <v>1.4639700852752064</v>
      </c>
      <c r="AB95" s="23">
        <f>IF('exp99'!AA95&lt;&gt;"",'exp99'!AA95/'rev99'!$G95,0)</f>
        <v>87.87059601441014</v>
      </c>
      <c r="AC95" s="23">
        <f>IF('exp99'!AB95&lt;&gt;"",'exp99'!AB95/'rev99'!$G95,0)</f>
        <v>0</v>
      </c>
      <c r="AD95" s="23">
        <f>IF('exp99'!AC95&lt;&gt;"",'exp99'!AC95/'rev99'!$G95,0)</f>
        <v>230.47670664416981</v>
      </c>
      <c r="AE95" s="23">
        <f>IF('exp99'!AD95&lt;&gt;"",'exp99'!AD95/'rev99'!$G95,0)</f>
        <v>110.49341055223675</v>
      </c>
    </row>
    <row r="96" spans="1:31" x14ac:dyDescent="0.25">
      <c r="A96" s="15" t="str">
        <f>'exp99'!A96</f>
        <v>311</v>
      </c>
      <c r="B96" s="15">
        <v>142</v>
      </c>
      <c r="C96" s="16" t="str">
        <f>'exp99'!B96</f>
        <v>LAUREL CO.</v>
      </c>
      <c r="D96" s="23">
        <f>IF('exp99'!C96&lt;&gt;"",'exp99'!C96/'rev99'!$G96,0)</f>
        <v>5853.4795942944365</v>
      </c>
      <c r="E96" s="23">
        <f>IF('exp99'!D96&lt;&gt;"",'exp99'!D96/'rev99'!$G96,0)</f>
        <v>5390.7901517381642</v>
      </c>
      <c r="F96" s="23">
        <f>IF('exp99'!E96&lt;&gt;"",'exp99'!E96/'rev99'!$G96,0)</f>
        <v>3082.2888216875849</v>
      </c>
      <c r="G96" s="23">
        <f>IF('exp99'!F96&lt;&gt;"",'exp99'!F96/'rev99'!$G96,0)</f>
        <v>5853.4795942944365</v>
      </c>
      <c r="H96" s="23">
        <f>IF('exp99'!G96&lt;&gt;"",'exp99'!G96/'rev99'!$G96,0)</f>
        <v>-72.665730457355423</v>
      </c>
      <c r="I96" s="23">
        <f>IF('exp99'!H96&lt;&gt;"",'exp99'!H96/'rev99'!$G96,0)</f>
        <v>3154.9545521449404</v>
      </c>
      <c r="J96" s="23">
        <f>IF('exp99'!I96&lt;&gt;"",'exp99'!I96/'rev99'!$G96,0)</f>
        <v>238.27741590173147</v>
      </c>
      <c r="K96" s="23">
        <f>IF('exp99'!J96&lt;&gt;"",'exp99'!J96/'rev99'!$G96,0)</f>
        <v>263.60683490780639</v>
      </c>
      <c r="L96" s="23">
        <f>IF('exp99'!K96&lt;&gt;"",'exp99'!K96/'rev99'!$G96,0)</f>
        <v>138.93099526320017</v>
      </c>
      <c r="M96" s="23">
        <f>IF('exp99'!L96&lt;&gt;"",'exp99'!L96/'rev99'!$G96,0)</f>
        <v>199.76031926566222</v>
      </c>
      <c r="N96" s="23">
        <f>IF('exp99'!M96&lt;&gt;"",'exp99'!M96/'rev99'!$G96,0)</f>
        <v>53.957929456472293</v>
      </c>
      <c r="O96" s="23">
        <f>IF('exp99'!N96&lt;&gt;"",'exp99'!N96/'rev99'!$G96,0)</f>
        <v>509.2188869858432</v>
      </c>
      <c r="P96" s="23">
        <f>IF('exp99'!O96&lt;&gt;"",'exp99'!O96/'rev99'!$G96,0)</f>
        <v>319.54642599084752</v>
      </c>
      <c r="Q96" s="23">
        <f>IF('exp99'!P96&lt;&gt;"",'exp99'!P96/'rev99'!$G96,0)</f>
        <v>92.154834479621059</v>
      </c>
      <c r="R96" s="23">
        <f>IF('exp99'!Q96&lt;&gt;"",'exp99'!Q96/'rev99'!$G96,0)</f>
        <v>0</v>
      </c>
      <c r="S96" s="23">
        <f>IF('exp99'!R96&lt;&gt;"",'exp99'!R96/'rev99'!$G96,0)</f>
        <v>373.94249203842963</v>
      </c>
      <c r="T96" s="23">
        <f>IF('exp99'!S96&lt;&gt;"",'exp99'!S96/'rev99'!$G96,0)</f>
        <v>119.10519576096557</v>
      </c>
      <c r="U96" s="23">
        <f>IF('exp99'!T96&lt;&gt;"",'exp99'!T96/'rev99'!$G96,0)</f>
        <v>0</v>
      </c>
      <c r="V96" s="23">
        <f>IF('exp99'!U96&lt;&gt;"",'exp99'!U96/'rev99'!$G96,0)</f>
        <v>0</v>
      </c>
      <c r="W96" s="23">
        <f>IF('exp99'!V96&lt;&gt;"",'exp99'!V96/'rev99'!$G96,0)</f>
        <v>0</v>
      </c>
      <c r="X96" s="23">
        <f>IF('exp99'!W96&lt;&gt;"",'exp99'!W96/'rev99'!$G96,0)</f>
        <v>0</v>
      </c>
      <c r="Y96" s="23">
        <f>IF('exp99'!X96&lt;&gt;"",'exp99'!X96/'rev99'!$G96,0)</f>
        <v>0</v>
      </c>
      <c r="Z96" s="23">
        <f>IF('exp99'!Y96&lt;&gt;"",'exp99'!Y96/'rev99'!$G96,0)</f>
        <v>0</v>
      </c>
      <c r="AA96" s="23">
        <f>IF('exp99'!Z96&lt;&gt;"",'exp99'!Z96/'rev99'!$G96,0)</f>
        <v>19.398605721626037</v>
      </c>
      <c r="AB96" s="23">
        <f>IF('exp99'!AA96&lt;&gt;"",'exp99'!AA96/'rev99'!$G96,0)</f>
        <v>21.839359595364893</v>
      </c>
      <c r="AC96" s="23">
        <f>IF('exp99'!AB96&lt;&gt;"",'exp99'!AB96/'rev99'!$G96,0)</f>
        <v>0</v>
      </c>
      <c r="AD96" s="23">
        <f>IF('exp99'!AC96&lt;&gt;"",'exp99'!AC96/'rev99'!$G96,0)</f>
        <v>251.23656568630076</v>
      </c>
      <c r="AE96" s="23">
        <f>IF('exp99'!AD96&lt;&gt;"",'exp99'!AD96/'rev99'!$G96,0)</f>
        <v>170.21491155297457</v>
      </c>
    </row>
    <row r="97" spans="1:31" x14ac:dyDescent="0.25">
      <c r="A97" s="15" t="str">
        <f>'exp99'!A97</f>
        <v>315</v>
      </c>
      <c r="B97" s="15">
        <v>106</v>
      </c>
      <c r="C97" s="16" t="str">
        <f>'exp99'!B97</f>
        <v>LAWRENCE CO.</v>
      </c>
      <c r="D97" s="23">
        <f>IF('exp99'!C97&lt;&gt;"",'exp99'!C97/'rev99'!$G97,0)</f>
        <v>5921.2312026438794</v>
      </c>
      <c r="E97" s="23">
        <f>IF('exp99'!D97&lt;&gt;"",'exp99'!D97/'rev99'!$G97,0)</f>
        <v>5669.6142834112534</v>
      </c>
      <c r="F97" s="23">
        <f>IF('exp99'!E97&lt;&gt;"",'exp99'!E97/'rev99'!$G97,0)</f>
        <v>3444.6798363694993</v>
      </c>
      <c r="G97" s="23">
        <f>IF('exp99'!F97&lt;&gt;"",'exp99'!F97/'rev99'!$G97,0)</f>
        <v>5921.2312026438794</v>
      </c>
      <c r="H97" s="23">
        <f>IF('exp99'!G97&lt;&gt;"",'exp99'!G97/'rev99'!$G97,0)</f>
        <v>-23.586953893277446</v>
      </c>
      <c r="I97" s="23">
        <f>IF('exp99'!H97&lt;&gt;"",'exp99'!H97/'rev99'!$G97,0)</f>
        <v>3468.2667902627763</v>
      </c>
      <c r="J97" s="23">
        <f>IF('exp99'!I97&lt;&gt;"",'exp99'!I97/'rev99'!$G97,0)</f>
        <v>130.31470256327586</v>
      </c>
      <c r="K97" s="23">
        <f>IF('exp99'!J97&lt;&gt;"",'exp99'!J97/'rev99'!$G97,0)</f>
        <v>267.01523456392067</v>
      </c>
      <c r="L97" s="23">
        <f>IF('exp99'!K97&lt;&gt;"",'exp99'!K97/'rev99'!$G97,0)</f>
        <v>128.39087941318718</v>
      </c>
      <c r="M97" s="23">
        <f>IF('exp99'!L97&lt;&gt;"",'exp99'!L97/'rev99'!$G97,0)</f>
        <v>179.01957520554572</v>
      </c>
      <c r="N97" s="23">
        <f>IF('exp99'!M97&lt;&gt;"",'exp99'!M97/'rev99'!$G97,0)</f>
        <v>41.085466709656622</v>
      </c>
      <c r="O97" s="23">
        <f>IF('exp99'!N97&lt;&gt;"",'exp99'!N97/'rev99'!$G97,0)</f>
        <v>465.95269224568762</v>
      </c>
      <c r="P97" s="23">
        <f>IF('exp99'!O97&lt;&gt;"",'exp99'!O97/'rev99'!$G97,0)</f>
        <v>395.07028453973885</v>
      </c>
      <c r="Q97" s="23">
        <f>IF('exp99'!P97&lt;&gt;"",'exp99'!P97/'rev99'!$G97,0)</f>
        <v>0</v>
      </c>
      <c r="R97" s="23">
        <f>IF('exp99'!Q97&lt;&gt;"",'exp99'!Q97/'rev99'!$G97,0)</f>
        <v>0</v>
      </c>
      <c r="S97" s="23">
        <f>IF('exp99'!R97&lt;&gt;"",'exp99'!R97/'rev99'!$G97,0)</f>
        <v>467.03975898758671</v>
      </c>
      <c r="T97" s="23">
        <f>IF('exp99'!S97&lt;&gt;"",'exp99'!S97/'rev99'!$G97,0)</f>
        <v>151.04585281315494</v>
      </c>
      <c r="U97" s="23">
        <f>IF('exp99'!T97&lt;&gt;"",'exp99'!T97/'rev99'!$G97,0)</f>
        <v>0</v>
      </c>
      <c r="V97" s="23">
        <f>IF('exp99'!U97&lt;&gt;"",'exp99'!U97/'rev99'!$G97,0)</f>
        <v>0</v>
      </c>
      <c r="W97" s="23">
        <f>IF('exp99'!V97&lt;&gt;"",'exp99'!V97/'rev99'!$G97,0)</f>
        <v>0</v>
      </c>
      <c r="X97" s="23">
        <f>IF('exp99'!W97&lt;&gt;"",'exp99'!W97/'rev99'!$G97,0)</f>
        <v>0</v>
      </c>
      <c r="Y97" s="23">
        <f>IF('exp99'!X97&lt;&gt;"",'exp99'!X97/'rev99'!$G97,0)</f>
        <v>0</v>
      </c>
      <c r="Z97" s="23">
        <f>IF('exp99'!Y97&lt;&gt;"",'exp99'!Y97/'rev99'!$G97,0)</f>
        <v>0</v>
      </c>
      <c r="AA97" s="23">
        <f>IF('exp99'!Z97&lt;&gt;"",'exp99'!Z97/'rev99'!$G97,0)</f>
        <v>35.862933258100924</v>
      </c>
      <c r="AB97" s="23">
        <f>IF('exp99'!AA97&lt;&gt;"",'exp99'!AA97/'rev99'!$G97,0)</f>
        <v>0</v>
      </c>
      <c r="AC97" s="23">
        <f>IF('exp99'!AB97&lt;&gt;"",'exp99'!AB97/'rev99'!$G97,0)</f>
        <v>0</v>
      </c>
      <c r="AD97" s="23">
        <f>IF('exp99'!AC97&lt;&gt;"",'exp99'!AC97/'rev99'!$G97,0)</f>
        <v>0</v>
      </c>
      <c r="AE97" s="23">
        <f>IF('exp99'!AD97&lt;&gt;"",'exp99'!AD97/'rev99'!$G97,0)</f>
        <v>215.75398597452849</v>
      </c>
    </row>
    <row r="98" spans="1:31" x14ac:dyDescent="0.25">
      <c r="A98" s="15" t="str">
        <f>'exp99'!A98</f>
        <v>321</v>
      </c>
      <c r="B98" s="15">
        <v>73</v>
      </c>
      <c r="C98" s="16" t="str">
        <f>'exp99'!B98</f>
        <v>LEE CO.</v>
      </c>
      <c r="D98" s="23">
        <f>IF('exp99'!C98&lt;&gt;"",'exp99'!C98/'rev99'!$G98,0)</f>
        <v>6303.5738661257592</v>
      </c>
      <c r="E98" s="23">
        <f>IF('exp99'!D98&lt;&gt;"",'exp99'!D98/'rev99'!$G98,0)</f>
        <v>5954.4846166328607</v>
      </c>
      <c r="F98" s="23">
        <f>IF('exp99'!E98&lt;&gt;"",'exp99'!E98/'rev99'!$G98,0)</f>
        <v>3273.6356105476675</v>
      </c>
      <c r="G98" s="23">
        <f>IF('exp99'!F98&lt;&gt;"",'exp99'!F98/'rev99'!$G98,0)</f>
        <v>6303.5738661257592</v>
      </c>
      <c r="H98" s="23">
        <f>IF('exp99'!G98&lt;&gt;"",'exp99'!G98/'rev99'!$G98,0)</f>
        <v>0</v>
      </c>
      <c r="I98" s="23">
        <f>IF('exp99'!H98&lt;&gt;"",'exp99'!H98/'rev99'!$G98,0)</f>
        <v>3273.6356105476675</v>
      </c>
      <c r="J98" s="23">
        <f>IF('exp99'!I98&lt;&gt;"",'exp99'!I98/'rev99'!$G98,0)</f>
        <v>224.09460446247462</v>
      </c>
      <c r="K98" s="23">
        <f>IF('exp99'!J98&lt;&gt;"",'exp99'!J98/'rev99'!$G98,0)</f>
        <v>319.9123407707911</v>
      </c>
      <c r="L98" s="23">
        <f>IF('exp99'!K98&lt;&gt;"",'exp99'!K98/'rev99'!$G98,0)</f>
        <v>305.19661663286007</v>
      </c>
      <c r="M98" s="23">
        <f>IF('exp99'!L98&lt;&gt;"",'exp99'!L98/'rev99'!$G98,0)</f>
        <v>291.01076673427991</v>
      </c>
      <c r="N98" s="23">
        <f>IF('exp99'!M98&lt;&gt;"",'exp99'!M98/'rev99'!$G98,0)</f>
        <v>54.516032454361053</v>
      </c>
      <c r="O98" s="23">
        <f>IF('exp99'!N98&lt;&gt;"",'exp99'!N98/'rev99'!$G98,0)</f>
        <v>481.40225557809333</v>
      </c>
      <c r="P98" s="23">
        <f>IF('exp99'!O98&lt;&gt;"",'exp99'!O98/'rev99'!$G98,0)</f>
        <v>389.14472210953346</v>
      </c>
      <c r="Q98" s="23">
        <f>IF('exp99'!P98&lt;&gt;"",'exp99'!P98/'rev99'!$G98,0)</f>
        <v>56.567002028397567</v>
      </c>
      <c r="R98" s="23">
        <f>IF('exp99'!Q98&lt;&gt;"",'exp99'!Q98/'rev99'!$G98,0)</f>
        <v>0</v>
      </c>
      <c r="S98" s="23">
        <f>IF('exp99'!R98&lt;&gt;"",'exp99'!R98/'rev99'!$G98,0)</f>
        <v>412.73839350912777</v>
      </c>
      <c r="T98" s="23">
        <f>IF('exp99'!S98&lt;&gt;"",'exp99'!S98/'rev99'!$G98,0)</f>
        <v>146.26627180527382</v>
      </c>
      <c r="U98" s="23">
        <f>IF('exp99'!T98&lt;&gt;"",'exp99'!T98/'rev99'!$G98,0)</f>
        <v>0</v>
      </c>
      <c r="V98" s="23">
        <f>IF('exp99'!U98&lt;&gt;"",'exp99'!U98/'rev99'!$G98,0)</f>
        <v>0</v>
      </c>
      <c r="W98" s="23">
        <f>IF('exp99'!V98&lt;&gt;"",'exp99'!V98/'rev99'!$G98,0)</f>
        <v>0</v>
      </c>
      <c r="X98" s="23">
        <f>IF('exp99'!W98&lt;&gt;"",'exp99'!W98/'rev99'!$G98,0)</f>
        <v>0</v>
      </c>
      <c r="Y98" s="23">
        <f>IF('exp99'!X98&lt;&gt;"",'exp99'!X98/'rev99'!$G98,0)</f>
        <v>0</v>
      </c>
      <c r="Z98" s="23">
        <f>IF('exp99'!Y98&lt;&gt;"",'exp99'!Y98/'rev99'!$G98,0)</f>
        <v>53.436105476673426</v>
      </c>
      <c r="AA98" s="23">
        <f>IF('exp99'!Z98&lt;&gt;"",'exp99'!Z98/'rev99'!$G98,0)</f>
        <v>0</v>
      </c>
      <c r="AB98" s="23">
        <f>IF('exp99'!AA98&lt;&gt;"",'exp99'!AA98/'rev99'!$G98,0)</f>
        <v>0</v>
      </c>
      <c r="AC98" s="23">
        <f>IF('exp99'!AB98&lt;&gt;"",'exp99'!AB98/'rev99'!$G98,0)</f>
        <v>0</v>
      </c>
      <c r="AD98" s="23">
        <f>IF('exp99'!AC98&lt;&gt;"",'exp99'!AC98/'rev99'!$G98,0)</f>
        <v>180.43610547667342</v>
      </c>
      <c r="AE98" s="23">
        <f>IF('exp99'!AD98&lt;&gt;"",'exp99'!AD98/'rev99'!$G98,0)</f>
        <v>115.21703853955376</v>
      </c>
    </row>
    <row r="99" spans="1:31" x14ac:dyDescent="0.25">
      <c r="A99" s="15" t="str">
        <f>'exp99'!A99</f>
        <v>325</v>
      </c>
      <c r="B99" s="15">
        <v>21</v>
      </c>
      <c r="C99" s="16" t="str">
        <f>'exp99'!B99</f>
        <v>LESLIE CO.</v>
      </c>
      <c r="D99" s="23">
        <f>IF('exp99'!C99&lt;&gt;"",'exp99'!C99/'rev99'!$G99,0)</f>
        <v>7145.1814699352899</v>
      </c>
      <c r="E99" s="23">
        <f>IF('exp99'!D99&lt;&gt;"",'exp99'!D99/'rev99'!$G99,0)</f>
        <v>6836.7850030702366</v>
      </c>
      <c r="F99" s="23">
        <f>IF('exp99'!E99&lt;&gt;"",'exp99'!E99/'rev99'!$G99,0)</f>
        <v>3488.7032213877465</v>
      </c>
      <c r="G99" s="23">
        <f>IF('exp99'!F99&lt;&gt;"",'exp99'!F99/'rev99'!$G99,0)</f>
        <v>7145.1814699352899</v>
      </c>
      <c r="H99" s="23">
        <f>IF('exp99'!G99&lt;&gt;"",'exp99'!G99/'rev99'!$G99,0)</f>
        <v>0</v>
      </c>
      <c r="I99" s="23">
        <f>IF('exp99'!H99&lt;&gt;"",'exp99'!H99/'rev99'!$G99,0)</f>
        <v>3488.7032213877465</v>
      </c>
      <c r="J99" s="23">
        <f>IF('exp99'!I99&lt;&gt;"",'exp99'!I99/'rev99'!$G99,0)</f>
        <v>337.34646922677246</v>
      </c>
      <c r="K99" s="23">
        <f>IF('exp99'!J99&lt;&gt;"",'exp99'!J99/'rev99'!$G99,0)</f>
        <v>356.60087383685232</v>
      </c>
      <c r="L99" s="23">
        <f>IF('exp99'!K99&lt;&gt;"",'exp99'!K99/'rev99'!$G99,0)</f>
        <v>193.17375183033397</v>
      </c>
      <c r="M99" s="23">
        <f>IF('exp99'!L99&lt;&gt;"",'exp99'!L99/'rev99'!$G99,0)</f>
        <v>337.49198431817109</v>
      </c>
      <c r="N99" s="23">
        <f>IF('exp99'!M99&lt;&gt;"",'exp99'!M99/'rev99'!$G99,0)</f>
        <v>84.485966652496344</v>
      </c>
      <c r="O99" s="23">
        <f>IF('exp99'!N99&lt;&gt;"",'exp99'!N99/'rev99'!$G99,0)</f>
        <v>689.4172311180389</v>
      </c>
      <c r="P99" s="23">
        <f>IF('exp99'!O99&lt;&gt;"",'exp99'!O99/'rev99'!$G99,0)</f>
        <v>547.9093287988286</v>
      </c>
      <c r="Q99" s="23">
        <f>IF('exp99'!P99&lt;&gt;"",'exp99'!P99/'rev99'!$G99,0)</f>
        <v>171.98397808322707</v>
      </c>
      <c r="R99" s="23">
        <f>IF('exp99'!Q99&lt;&gt;"",'exp99'!Q99/'rev99'!$G99,0)</f>
        <v>0</v>
      </c>
      <c r="S99" s="23">
        <f>IF('exp99'!R99&lt;&gt;"",'exp99'!R99/'rev99'!$G99,0)</f>
        <v>432.4134145765434</v>
      </c>
      <c r="T99" s="23">
        <f>IF('exp99'!S99&lt;&gt;"",'exp99'!S99/'rev99'!$G99,0)</f>
        <v>197.25878324122621</v>
      </c>
      <c r="U99" s="23">
        <f>IF('exp99'!T99&lt;&gt;"",'exp99'!T99/'rev99'!$G99,0)</f>
        <v>0</v>
      </c>
      <c r="V99" s="23">
        <f>IF('exp99'!U99&lt;&gt;"",'exp99'!U99/'rev99'!$G99,0)</f>
        <v>0</v>
      </c>
      <c r="W99" s="23">
        <f>IF('exp99'!V99&lt;&gt;"",'exp99'!V99/'rev99'!$G99,0)</f>
        <v>0</v>
      </c>
      <c r="X99" s="23">
        <f>IF('exp99'!W99&lt;&gt;"",'exp99'!W99/'rev99'!$G99,0)</f>
        <v>0</v>
      </c>
      <c r="Y99" s="23">
        <f>IF('exp99'!X99&lt;&gt;"",'exp99'!X99/'rev99'!$G99,0)</f>
        <v>0</v>
      </c>
      <c r="Z99" s="23">
        <f>IF('exp99'!Y99&lt;&gt;"",'exp99'!Y99/'rev99'!$G99,0)</f>
        <v>35.392281895045109</v>
      </c>
      <c r="AA99" s="23">
        <f>IF('exp99'!Z99&lt;&gt;"",'exp99'!Z99/'rev99'!$G99,0)</f>
        <v>0</v>
      </c>
      <c r="AB99" s="23">
        <f>IF('exp99'!AA99&lt;&gt;"",'exp99'!AA99/'rev99'!$G99,0)</f>
        <v>0</v>
      </c>
      <c r="AC99" s="23">
        <f>IF('exp99'!AB99&lt;&gt;"",'exp99'!AB99/'rev99'!$G99,0)</f>
        <v>0</v>
      </c>
      <c r="AD99" s="23">
        <f>IF('exp99'!AC99&lt;&gt;"",'exp99'!AC99/'rev99'!$G99,0)</f>
        <v>273.00418497000618</v>
      </c>
      <c r="AE99" s="23">
        <f>IF('exp99'!AD99&lt;&gt;"",'exp99'!AD99/'rev99'!$G99,0)</f>
        <v>0</v>
      </c>
    </row>
    <row r="100" spans="1:31" x14ac:dyDescent="0.25">
      <c r="A100" s="15" t="str">
        <f>'exp99'!A100</f>
        <v>331</v>
      </c>
      <c r="B100" s="15">
        <v>51</v>
      </c>
      <c r="C100" s="16" t="str">
        <f>'exp99'!B100</f>
        <v>LETCHER CO.</v>
      </c>
      <c r="D100" s="23">
        <f>IF('exp99'!C100&lt;&gt;"",'exp99'!C100/'rev99'!$G100,0)</f>
        <v>6413.1765283905324</v>
      </c>
      <c r="E100" s="23">
        <f>IF('exp99'!D100&lt;&gt;"",'exp99'!D100/'rev99'!$G100,0)</f>
        <v>6121.6514610668655</v>
      </c>
      <c r="F100" s="23">
        <f>IF('exp99'!E100&lt;&gt;"",'exp99'!E100/'rev99'!$G100,0)</f>
        <v>3396.1715636280292</v>
      </c>
      <c r="G100" s="23">
        <f>IF('exp99'!F100&lt;&gt;"",'exp99'!F100/'rev99'!$G100,0)</f>
        <v>6413.1765283905324</v>
      </c>
      <c r="H100" s="23">
        <f>IF('exp99'!G100&lt;&gt;"",'exp99'!G100/'rev99'!$G100,0)</f>
        <v>-13.902386409213316</v>
      </c>
      <c r="I100" s="23">
        <f>IF('exp99'!H100&lt;&gt;"",'exp99'!H100/'rev99'!$G100,0)</f>
        <v>3410.0739500372429</v>
      </c>
      <c r="J100" s="23">
        <f>IF('exp99'!I100&lt;&gt;"",'exp99'!I100/'rev99'!$G100,0)</f>
        <v>273.34993697358624</v>
      </c>
      <c r="K100" s="23">
        <f>IF('exp99'!J100&lt;&gt;"",'exp99'!J100/'rev99'!$G100,0)</f>
        <v>375.66928608262191</v>
      </c>
      <c r="L100" s="23">
        <f>IF('exp99'!K100&lt;&gt;"",'exp99'!K100/'rev99'!$G100,0)</f>
        <v>158.50422849939838</v>
      </c>
      <c r="M100" s="23">
        <f>IF('exp99'!L100&lt;&gt;"",'exp99'!L100/'rev99'!$G100,0)</f>
        <v>270.66441013006357</v>
      </c>
      <c r="N100" s="23">
        <f>IF('exp99'!M100&lt;&gt;"",'exp99'!M100/'rev99'!$G100,0)</f>
        <v>88.948619148570444</v>
      </c>
      <c r="O100" s="23">
        <f>IF('exp99'!N100&lt;&gt;"",'exp99'!N100/'rev99'!$G100,0)</f>
        <v>563.64881682232283</v>
      </c>
      <c r="P100" s="23">
        <f>IF('exp99'!O100&lt;&gt;"",'exp99'!O100/'rev99'!$G100,0)</f>
        <v>460.4926631524666</v>
      </c>
      <c r="Q100" s="23">
        <f>IF('exp99'!P100&lt;&gt;"",'exp99'!P100/'rev99'!$G100,0)</f>
        <v>93.6878588208331</v>
      </c>
      <c r="R100" s="23">
        <f>IF('exp99'!Q100&lt;&gt;"",'exp99'!Q100/'rev99'!$G100,0)</f>
        <v>0</v>
      </c>
      <c r="S100" s="23">
        <f>IF('exp99'!R100&lt;&gt;"",'exp99'!R100/'rev99'!$G100,0)</f>
        <v>340.84839282644816</v>
      </c>
      <c r="T100" s="23">
        <f>IF('exp99'!S100&lt;&gt;"",'exp99'!S100/'rev99'!$G100,0)</f>
        <v>99.665684982524496</v>
      </c>
      <c r="U100" s="23">
        <f>IF('exp99'!T100&lt;&gt;"",'exp99'!T100/'rev99'!$G100,0)</f>
        <v>0</v>
      </c>
      <c r="V100" s="23">
        <f>IF('exp99'!U100&lt;&gt;"",'exp99'!U100/'rev99'!$G100,0)</f>
        <v>0</v>
      </c>
      <c r="W100" s="23">
        <f>IF('exp99'!V100&lt;&gt;"",'exp99'!V100/'rev99'!$G100,0)</f>
        <v>0</v>
      </c>
      <c r="X100" s="23">
        <f>IF('exp99'!W100&lt;&gt;"",'exp99'!W100/'rev99'!$G100,0)</f>
        <v>0</v>
      </c>
      <c r="Y100" s="23">
        <f>IF('exp99'!X100&lt;&gt;"",'exp99'!X100/'rev99'!$G100,0)</f>
        <v>0</v>
      </c>
      <c r="Z100" s="23">
        <f>IF('exp99'!Y100&lt;&gt;"",'exp99'!Y100/'rev99'!$G100,0)</f>
        <v>0</v>
      </c>
      <c r="AA100" s="23">
        <f>IF('exp99'!Z100&lt;&gt;"",'exp99'!Z100/'rev99'!$G100,0)</f>
        <v>0</v>
      </c>
      <c r="AB100" s="23">
        <f>IF('exp99'!AA100&lt;&gt;"",'exp99'!AA100/'rev99'!$G100,0)</f>
        <v>37.438663840027502</v>
      </c>
      <c r="AC100" s="23">
        <f>IF('exp99'!AB100&lt;&gt;"",'exp99'!AB100/'rev99'!$G100,0)</f>
        <v>0</v>
      </c>
      <c r="AD100" s="23">
        <f>IF('exp99'!AC100&lt;&gt;"",'exp99'!AC100/'rev99'!$G100,0)</f>
        <v>110.4891938348708</v>
      </c>
      <c r="AE100" s="23">
        <f>IF('exp99'!AD100&lt;&gt;"",'exp99'!AD100/'rev99'!$G100,0)</f>
        <v>143.59720964877098</v>
      </c>
    </row>
    <row r="101" spans="1:31" x14ac:dyDescent="0.25">
      <c r="A101" s="15" t="str">
        <f>'exp99'!A101</f>
        <v>335</v>
      </c>
      <c r="B101" s="15">
        <v>89</v>
      </c>
      <c r="C101" s="16" t="str">
        <f>'exp99'!B101</f>
        <v>LEWIS CO.</v>
      </c>
      <c r="D101" s="23">
        <f>IF('exp99'!C101&lt;&gt;"",'exp99'!C101/'rev99'!$G101,0)</f>
        <v>6084.2840152063727</v>
      </c>
      <c r="E101" s="23">
        <f>IF('exp99'!D101&lt;&gt;"",'exp99'!D101/'rev99'!$G101,0)</f>
        <v>5760.7903149891372</v>
      </c>
      <c r="F101" s="23">
        <f>IF('exp99'!E101&lt;&gt;"",'exp99'!E101/'rev99'!$G101,0)</f>
        <v>3343.2250859884139</v>
      </c>
      <c r="G101" s="23">
        <f>IF('exp99'!F101&lt;&gt;"",'exp99'!F101/'rev99'!$G101,0)</f>
        <v>6084.2840152063727</v>
      </c>
      <c r="H101" s="23">
        <f>IF('exp99'!G101&lt;&gt;"",'exp99'!G101/'rev99'!$G101,0)</f>
        <v>-18.514074945691526</v>
      </c>
      <c r="I101" s="23">
        <f>IF('exp99'!H101&lt;&gt;"",'exp99'!H101/'rev99'!$G101,0)</f>
        <v>3361.7391609341053</v>
      </c>
      <c r="J101" s="23">
        <f>IF('exp99'!I101&lt;&gt;"",'exp99'!I101/'rev99'!$G101,0)</f>
        <v>223.7671795800145</v>
      </c>
      <c r="K101" s="23">
        <f>IF('exp99'!J101&lt;&gt;"",'exp99'!J101/'rev99'!$G101,0)</f>
        <v>105.80973479362781</v>
      </c>
      <c r="L101" s="23">
        <f>IF('exp99'!K101&lt;&gt;"",'exp99'!K101/'rev99'!$G101,0)</f>
        <v>304.38082458363505</v>
      </c>
      <c r="M101" s="23">
        <f>IF('exp99'!L101&lt;&gt;"",'exp99'!L101/'rev99'!$G101,0)</f>
        <v>343.36448225923249</v>
      </c>
      <c r="N101" s="23">
        <f>IF('exp99'!M101&lt;&gt;"",'exp99'!M101/'rev99'!$G101,0)</f>
        <v>38.587278240405503</v>
      </c>
      <c r="O101" s="23">
        <f>IF('exp99'!N101&lt;&gt;"",'exp99'!N101/'rev99'!$G101,0)</f>
        <v>414.45625905141208</v>
      </c>
      <c r="P101" s="23">
        <f>IF('exp99'!O101&lt;&gt;"",'exp99'!O101/'rev99'!$G101,0)</f>
        <v>438.56572682838521</v>
      </c>
      <c r="Q101" s="23">
        <f>IF('exp99'!P101&lt;&gt;"",'exp99'!P101/'rev99'!$G101,0)</f>
        <v>26.793967233888488</v>
      </c>
      <c r="R101" s="23">
        <f>IF('exp99'!Q101&lt;&gt;"",'exp99'!Q101/'rev99'!$G101,0)</f>
        <v>0</v>
      </c>
      <c r="S101" s="23">
        <f>IF('exp99'!R101&lt;&gt;"",'exp99'!R101/'rev99'!$G101,0)</f>
        <v>415.85833635047067</v>
      </c>
      <c r="T101" s="23">
        <f>IF('exp99'!S101&lt;&gt;"",'exp99'!S101/'rev99'!$G101,0)</f>
        <v>105.98144007965243</v>
      </c>
      <c r="U101" s="23">
        <f>IF('exp99'!T101&lt;&gt;"",'exp99'!T101/'rev99'!$G101,0)</f>
        <v>0</v>
      </c>
      <c r="V101" s="23">
        <f>IF('exp99'!U101&lt;&gt;"",'exp99'!U101/'rev99'!$G101,0)</f>
        <v>0</v>
      </c>
      <c r="W101" s="23">
        <f>IF('exp99'!V101&lt;&gt;"",'exp99'!V101/'rev99'!$G101,0)</f>
        <v>0</v>
      </c>
      <c r="X101" s="23">
        <f>IF('exp99'!W101&lt;&gt;"",'exp99'!W101/'rev99'!$G101,0)</f>
        <v>69.277122556118769</v>
      </c>
      <c r="Y101" s="23">
        <f>IF('exp99'!X101&lt;&gt;"",'exp99'!X101/'rev99'!$G101,0)</f>
        <v>0</v>
      </c>
      <c r="Z101" s="23">
        <f>IF('exp99'!Y101&lt;&gt;"",'exp99'!Y101/'rev99'!$G101,0)</f>
        <v>0</v>
      </c>
      <c r="AA101" s="23">
        <f>IF('exp99'!Z101&lt;&gt;"",'exp99'!Z101/'rev99'!$G101,0)</f>
        <v>0</v>
      </c>
      <c r="AB101" s="23">
        <f>IF('exp99'!AA101&lt;&gt;"",'exp99'!AA101/'rev99'!$G101,0)</f>
        <v>0</v>
      </c>
      <c r="AC101" s="23">
        <f>IF('exp99'!AB101&lt;&gt;"",'exp99'!AB101/'rev99'!$G101,0)</f>
        <v>0</v>
      </c>
      <c r="AD101" s="23">
        <f>IF('exp99'!AC101&lt;&gt;"",'exp99'!AC101/'rev99'!$G101,0)</f>
        <v>195.88294261404781</v>
      </c>
      <c r="AE101" s="23">
        <f>IF('exp99'!AD101&lt;&gt;"",'exp99'!AD101/'rev99'!$G101,0)</f>
        <v>58.333635047067347</v>
      </c>
    </row>
    <row r="102" spans="1:31" x14ac:dyDescent="0.25">
      <c r="A102" s="15" t="str">
        <f>'exp99'!A102</f>
        <v>341</v>
      </c>
      <c r="B102" s="15">
        <v>34</v>
      </c>
      <c r="C102" s="16" t="str">
        <f>'exp99'!B102</f>
        <v>LINCOLN CO.</v>
      </c>
      <c r="D102" s="23">
        <f>IF('exp99'!C102&lt;&gt;"",'exp99'!C102/'rev99'!$G102,0)</f>
        <v>6770.7032184810341</v>
      </c>
      <c r="E102" s="23">
        <f>IF('exp99'!D102&lt;&gt;"",'exp99'!D102/'rev99'!$G102,0)</f>
        <v>6357.0011017970801</v>
      </c>
      <c r="F102" s="23">
        <f>IF('exp99'!E102&lt;&gt;"",'exp99'!E102/'rev99'!$G102,0)</f>
        <v>4025.4834085620564</v>
      </c>
      <c r="G102" s="23">
        <f>IF('exp99'!F102&lt;&gt;"",'exp99'!F102/'rev99'!$G102,0)</f>
        <v>6770.7032184810341</v>
      </c>
      <c r="H102" s="23">
        <f>IF('exp99'!G102&lt;&gt;"",'exp99'!G102/'rev99'!$G102,0)</f>
        <v>-4.3986346687599873</v>
      </c>
      <c r="I102" s="23">
        <f>IF('exp99'!H102&lt;&gt;"",'exp99'!H102/'rev99'!$G102,0)</f>
        <v>4029.8820432308166</v>
      </c>
      <c r="J102" s="23">
        <f>IF('exp99'!I102&lt;&gt;"",'exp99'!I102/'rev99'!$G102,0)</f>
        <v>129.2991561299728</v>
      </c>
      <c r="K102" s="23">
        <f>IF('exp99'!J102&lt;&gt;"",'exp99'!J102/'rev99'!$G102,0)</f>
        <v>197.32400403711907</v>
      </c>
      <c r="L102" s="23">
        <f>IF('exp99'!K102&lt;&gt;"",'exp99'!K102/'rev99'!$G102,0)</f>
        <v>139.18517480164849</v>
      </c>
      <c r="M102" s="23">
        <f>IF('exp99'!L102&lt;&gt;"",'exp99'!L102/'rev99'!$G102,0)</f>
        <v>220.43403796013345</v>
      </c>
      <c r="N102" s="23">
        <f>IF('exp99'!M102&lt;&gt;"",'exp99'!M102/'rev99'!$G102,0)</f>
        <v>16.258033586587793</v>
      </c>
      <c r="O102" s="23">
        <f>IF('exp99'!N102&lt;&gt;"",'exp99'!N102/'rev99'!$G102,0)</f>
        <v>585.70189239956267</v>
      </c>
      <c r="P102" s="23">
        <f>IF('exp99'!O102&lt;&gt;"",'exp99'!O102/'rev99'!$G102,0)</f>
        <v>445.75611595503096</v>
      </c>
      <c r="Q102" s="23">
        <f>IF('exp99'!P102&lt;&gt;"",'exp99'!P102/'rev99'!$G102,0)</f>
        <v>29.047447363256609</v>
      </c>
      <c r="R102" s="23">
        <f>IF('exp99'!Q102&lt;&gt;"",'exp99'!Q102/'rev99'!$G102,0)</f>
        <v>0</v>
      </c>
      <c r="S102" s="23">
        <f>IF('exp99'!R102&lt;&gt;"",'exp99'!R102/'rev99'!$G102,0)</f>
        <v>454.64097956208468</v>
      </c>
      <c r="T102" s="23">
        <f>IF('exp99'!S102&lt;&gt;"",'exp99'!S102/'rev99'!$G102,0)</f>
        <v>113.87085143962544</v>
      </c>
      <c r="U102" s="23">
        <f>IF('exp99'!T102&lt;&gt;"",'exp99'!T102/'rev99'!$G102,0)</f>
        <v>0</v>
      </c>
      <c r="V102" s="23">
        <f>IF('exp99'!U102&lt;&gt;"",'exp99'!U102/'rev99'!$G102,0)</f>
        <v>0</v>
      </c>
      <c r="W102" s="23">
        <f>IF('exp99'!V102&lt;&gt;"",'exp99'!V102/'rev99'!$G102,0)</f>
        <v>0</v>
      </c>
      <c r="X102" s="23">
        <f>IF('exp99'!W102&lt;&gt;"",'exp99'!W102/'rev99'!$G102,0)</f>
        <v>0</v>
      </c>
      <c r="Y102" s="23">
        <f>IF('exp99'!X102&lt;&gt;"",'exp99'!X102/'rev99'!$G102,0)</f>
        <v>0</v>
      </c>
      <c r="Z102" s="23">
        <f>IF('exp99'!Y102&lt;&gt;"",'exp99'!Y102/'rev99'!$G102,0)</f>
        <v>0</v>
      </c>
      <c r="AA102" s="23">
        <f>IF('exp99'!Z102&lt;&gt;"",'exp99'!Z102/'rev99'!$G102,0)</f>
        <v>8.5523283523507807</v>
      </c>
      <c r="AB102" s="23">
        <f>IF('exp99'!AA102&lt;&gt;"",'exp99'!AA102/'rev99'!$G102,0)</f>
        <v>0</v>
      </c>
      <c r="AC102" s="23">
        <f>IF('exp99'!AB102&lt;&gt;"",'exp99'!AB102/'rev99'!$G102,0)</f>
        <v>0</v>
      </c>
      <c r="AD102" s="23">
        <f>IF('exp99'!AC102&lt;&gt;"",'exp99'!AC102/'rev99'!$G102,0)</f>
        <v>217.34693711626343</v>
      </c>
      <c r="AE102" s="23">
        <f>IF('exp99'!AD102&lt;&gt;"",'exp99'!AD102/'rev99'!$G102,0)</f>
        <v>187.80285121534104</v>
      </c>
    </row>
    <row r="103" spans="1:31" x14ac:dyDescent="0.25">
      <c r="A103" s="15" t="str">
        <f>'exp99'!A103</f>
        <v>345</v>
      </c>
      <c r="B103" s="15">
        <v>146</v>
      </c>
      <c r="C103" s="16" t="str">
        <f>'exp99'!B103</f>
        <v>LIVINGSTON CO.</v>
      </c>
      <c r="D103" s="23">
        <f>IF('exp99'!C103&lt;&gt;"",'exp99'!C103/'rev99'!$G103,0)</f>
        <v>5735.1039310954038</v>
      </c>
      <c r="E103" s="23">
        <f>IF('exp99'!D103&lt;&gt;"",'exp99'!D103/'rev99'!$G103,0)</f>
        <v>5293.0455904004702</v>
      </c>
      <c r="F103" s="23">
        <f>IF('exp99'!E103&lt;&gt;"",'exp99'!E103/'rev99'!$G103,0)</f>
        <v>2757.2265385747937</v>
      </c>
      <c r="G103" s="23">
        <f>IF('exp99'!F103&lt;&gt;"",'exp99'!F103/'rev99'!$G103,0)</f>
        <v>5735.1039310954038</v>
      </c>
      <c r="H103" s="23">
        <f>IF('exp99'!G103&lt;&gt;"",'exp99'!G103/'rev99'!$G103,0)</f>
        <v>0</v>
      </c>
      <c r="I103" s="23">
        <f>IF('exp99'!H103&lt;&gt;"",'exp99'!H103/'rev99'!$G103,0)</f>
        <v>2757.2265385747937</v>
      </c>
      <c r="J103" s="23">
        <f>IF('exp99'!I103&lt;&gt;"",'exp99'!I103/'rev99'!$G103,0)</f>
        <v>142.78610129564194</v>
      </c>
      <c r="K103" s="23">
        <f>IF('exp99'!J103&lt;&gt;"",'exp99'!J103/'rev99'!$G103,0)</f>
        <v>525.00735424028267</v>
      </c>
      <c r="L103" s="23">
        <f>IF('exp99'!K103&lt;&gt;"",'exp99'!K103/'rev99'!$G103,0)</f>
        <v>308.4488000588928</v>
      </c>
      <c r="M103" s="23">
        <f>IF('exp99'!L103&lt;&gt;"",'exp99'!L103/'rev99'!$G103,0)</f>
        <v>255.88082302709068</v>
      </c>
      <c r="N103" s="23">
        <f>IF('exp99'!M103&lt;&gt;"",'exp99'!M103/'rev99'!$G103,0)</f>
        <v>45.478283274440514</v>
      </c>
      <c r="O103" s="23">
        <f>IF('exp99'!N103&lt;&gt;"",'exp99'!N103/'rev99'!$G103,0)</f>
        <v>450.47255594817432</v>
      </c>
      <c r="P103" s="23">
        <f>IF('exp99'!O103&lt;&gt;"",'exp99'!O103/'rev99'!$G103,0)</f>
        <v>352.18314929328619</v>
      </c>
      <c r="Q103" s="23">
        <f>IF('exp99'!P103&lt;&gt;"",'exp99'!P103/'rev99'!$G103,0)</f>
        <v>27.243646937573612</v>
      </c>
      <c r="R103" s="23">
        <f>IF('exp99'!Q103&lt;&gt;"",'exp99'!Q103/'rev99'!$G103,0)</f>
        <v>0</v>
      </c>
      <c r="S103" s="23">
        <f>IF('exp99'!R103&lt;&gt;"",'exp99'!R103/'rev99'!$G103,0)</f>
        <v>362.06392078916372</v>
      </c>
      <c r="T103" s="23">
        <f>IF('exp99'!S103&lt;&gt;"",'exp99'!S103/'rev99'!$G103,0)</f>
        <v>66.254416961130744</v>
      </c>
      <c r="U103" s="23">
        <f>IF('exp99'!T103&lt;&gt;"",'exp99'!T103/'rev99'!$G103,0)</f>
        <v>0</v>
      </c>
      <c r="V103" s="23">
        <f>IF('exp99'!U103&lt;&gt;"",'exp99'!U103/'rev99'!$G103,0)</f>
        <v>0</v>
      </c>
      <c r="W103" s="23">
        <f>IF('exp99'!V103&lt;&gt;"",'exp99'!V103/'rev99'!$G103,0)</f>
        <v>0</v>
      </c>
      <c r="X103" s="23">
        <f>IF('exp99'!W103&lt;&gt;"",'exp99'!W103/'rev99'!$G103,0)</f>
        <v>0</v>
      </c>
      <c r="Y103" s="23">
        <f>IF('exp99'!X103&lt;&gt;"",'exp99'!X103/'rev99'!$G103,0)</f>
        <v>0</v>
      </c>
      <c r="Z103" s="23">
        <f>IF('exp99'!Y103&lt;&gt;"",'exp99'!Y103/'rev99'!$G103,0)</f>
        <v>118.04062868080095</v>
      </c>
      <c r="AA103" s="23">
        <f>IF('exp99'!Z103&lt;&gt;"",'exp99'!Z103/'rev99'!$G103,0)</f>
        <v>0</v>
      </c>
      <c r="AB103" s="23">
        <f>IF('exp99'!AA103&lt;&gt;"",'exp99'!AA103/'rev99'!$G103,0)</f>
        <v>66.356809481743227</v>
      </c>
      <c r="AC103" s="23">
        <f>IF('exp99'!AB103&lt;&gt;"",'exp99'!AB103/'rev99'!$G103,0)</f>
        <v>0</v>
      </c>
      <c r="AD103" s="23">
        <f>IF('exp99'!AC103&lt;&gt;"",'exp99'!AC103/'rev99'!$G103,0)</f>
        <v>224.53369405182568</v>
      </c>
      <c r="AE103" s="23">
        <f>IF('exp99'!AD103&lt;&gt;"",'exp99'!AD103/'rev99'!$G103,0)</f>
        <v>33.127208480565372</v>
      </c>
    </row>
    <row r="104" spans="1:31" x14ac:dyDescent="0.25">
      <c r="A104" s="15" t="str">
        <f>'exp99'!A104</f>
        <v>351</v>
      </c>
      <c r="B104" s="15">
        <v>167</v>
      </c>
      <c r="C104" s="16" t="str">
        <f>'exp99'!B104</f>
        <v>LOGAN CO.</v>
      </c>
      <c r="D104" s="23">
        <f>IF('exp99'!C104&lt;&gt;"",'exp99'!C104/'rev99'!$G104,0)</f>
        <v>5376.1503357305974</v>
      </c>
      <c r="E104" s="23">
        <f>IF('exp99'!D104&lt;&gt;"",'exp99'!D104/'rev99'!$G104,0)</f>
        <v>5062.236323664747</v>
      </c>
      <c r="F104" s="23">
        <f>IF('exp99'!E104&lt;&gt;"",'exp99'!E104/'rev99'!$G104,0)</f>
        <v>3064.3731040594434</v>
      </c>
      <c r="G104" s="23">
        <f>IF('exp99'!F104&lt;&gt;"",'exp99'!F104/'rev99'!$G104,0)</f>
        <v>5376.1503357305974</v>
      </c>
      <c r="H104" s="23">
        <f>IF('exp99'!G104&lt;&gt;"",'exp99'!G104/'rev99'!$G104,0)</f>
        <v>0</v>
      </c>
      <c r="I104" s="23">
        <f>IF('exp99'!H104&lt;&gt;"",'exp99'!H104/'rev99'!$G104,0)</f>
        <v>3064.3731040594434</v>
      </c>
      <c r="J104" s="23">
        <f>IF('exp99'!I104&lt;&gt;"",'exp99'!I104/'rev99'!$G104,0)</f>
        <v>121.85498483247555</v>
      </c>
      <c r="K104" s="23">
        <f>IF('exp99'!J104&lt;&gt;"",'exp99'!J104/'rev99'!$G104,0)</f>
        <v>207.76912982719247</v>
      </c>
      <c r="L104" s="23">
        <f>IF('exp99'!K104&lt;&gt;"",'exp99'!K104/'rev99'!$G104,0)</f>
        <v>156.73496370019427</v>
      </c>
      <c r="M104" s="23">
        <f>IF('exp99'!L104&lt;&gt;"",'exp99'!L104/'rev99'!$G104,0)</f>
        <v>243.68183646341046</v>
      </c>
      <c r="N104" s="23">
        <f>IF('exp99'!M104&lt;&gt;"",'exp99'!M104/'rev99'!$G104,0)</f>
        <v>59.417642046422856</v>
      </c>
      <c r="O104" s="23">
        <f>IF('exp99'!N104&lt;&gt;"",'exp99'!N104/'rev99'!$G104,0)</f>
        <v>431.78857834282013</v>
      </c>
      <c r="P104" s="23">
        <f>IF('exp99'!O104&lt;&gt;"",'exp99'!O104/'rev99'!$G104,0)</f>
        <v>329.83238692525305</v>
      </c>
      <c r="Q104" s="23">
        <f>IF('exp99'!P104&lt;&gt;"",'exp99'!P104/'rev99'!$G104,0)</f>
        <v>26.667964143290501</v>
      </c>
      <c r="R104" s="23">
        <f>IF('exp99'!Q104&lt;&gt;"",'exp99'!Q104/'rev99'!$G104,0)</f>
        <v>0</v>
      </c>
      <c r="S104" s="23">
        <f>IF('exp99'!R104&lt;&gt;"",'exp99'!R104/'rev99'!$G104,0)</f>
        <v>366.04858379631207</v>
      </c>
      <c r="T104" s="23">
        <f>IF('exp99'!S104&lt;&gt;"",'exp99'!S104/'rev99'!$G104,0)</f>
        <v>54.067149527932095</v>
      </c>
      <c r="U104" s="23">
        <f>IF('exp99'!T104&lt;&gt;"",'exp99'!T104/'rev99'!$G104,0)</f>
        <v>0</v>
      </c>
      <c r="V104" s="23">
        <f>IF('exp99'!U104&lt;&gt;"",'exp99'!U104/'rev99'!$G104,0)</f>
        <v>0</v>
      </c>
      <c r="W104" s="23">
        <f>IF('exp99'!V104&lt;&gt;"",'exp99'!V104/'rev99'!$G104,0)</f>
        <v>0</v>
      </c>
      <c r="X104" s="23">
        <f>IF('exp99'!W104&lt;&gt;"",'exp99'!W104/'rev99'!$G104,0)</f>
        <v>9.8327891202835804</v>
      </c>
      <c r="Y104" s="23">
        <f>IF('exp99'!X104&lt;&gt;"",'exp99'!X104/'rev99'!$G104,0)</f>
        <v>0</v>
      </c>
      <c r="Z104" s="23">
        <f>IF('exp99'!Y104&lt;&gt;"",'exp99'!Y104/'rev99'!$G104,0)</f>
        <v>0</v>
      </c>
      <c r="AA104" s="23">
        <f>IF('exp99'!Z104&lt;&gt;"",'exp99'!Z104/'rev99'!$G104,0)</f>
        <v>0</v>
      </c>
      <c r="AB104" s="23">
        <f>IF('exp99'!AA104&lt;&gt;"",'exp99'!AA104/'rev99'!$G104,0)</f>
        <v>0</v>
      </c>
      <c r="AC104" s="23">
        <f>IF('exp99'!AB104&lt;&gt;"",'exp99'!AB104/'rev99'!$G104,0)</f>
        <v>0</v>
      </c>
      <c r="AD104" s="23">
        <f>IF('exp99'!AC104&lt;&gt;"",'exp99'!AC104/'rev99'!$G104,0)</f>
        <v>246.69881386550327</v>
      </c>
      <c r="AE104" s="23">
        <f>IF('exp99'!AD104&lt;&gt;"",'exp99'!AD104/'rev99'!$G104,0)</f>
        <v>57.382409080064079</v>
      </c>
    </row>
    <row r="105" spans="1:31" x14ac:dyDescent="0.25">
      <c r="A105" s="15" t="str">
        <f>'exp99'!A105</f>
        <v>354</v>
      </c>
      <c r="B105" s="15">
        <v>117</v>
      </c>
      <c r="C105" s="16" t="str">
        <f>'exp99'!B105</f>
        <v>LUDLOW IND.</v>
      </c>
      <c r="D105" s="23">
        <f>IF('exp99'!C105&lt;&gt;"",'exp99'!C105/'rev99'!$G105,0)</f>
        <v>5766.8992220353221</v>
      </c>
      <c r="E105" s="23">
        <f>IF('exp99'!D105&lt;&gt;"",'exp99'!D105/'rev99'!$G105,0)</f>
        <v>5498.8910323801501</v>
      </c>
      <c r="F105" s="23">
        <f>IF('exp99'!E105&lt;&gt;"",'exp99'!E105/'rev99'!$G105,0)</f>
        <v>3540.8629310344822</v>
      </c>
      <c r="G105" s="23">
        <f>IF('exp99'!F105&lt;&gt;"",'exp99'!F105/'rev99'!$G105,0)</f>
        <v>5766.8992220353221</v>
      </c>
      <c r="H105" s="23">
        <f>IF('exp99'!G105&lt;&gt;"",'exp99'!G105/'rev99'!$G105,0)</f>
        <v>0</v>
      </c>
      <c r="I105" s="23">
        <f>IF('exp99'!H105&lt;&gt;"",'exp99'!H105/'rev99'!$G105,0)</f>
        <v>3540.8629310344822</v>
      </c>
      <c r="J105" s="23">
        <f>IF('exp99'!I105&lt;&gt;"",'exp99'!I105/'rev99'!$G105,0)</f>
        <v>204.8769659377628</v>
      </c>
      <c r="K105" s="23">
        <f>IF('exp99'!J105&lt;&gt;"",'exp99'!J105/'rev99'!$G105,0)</f>
        <v>191.18375735912531</v>
      </c>
      <c r="L105" s="23">
        <f>IF('exp99'!K105&lt;&gt;"",'exp99'!K105/'rev99'!$G105,0)</f>
        <v>285.26455004205212</v>
      </c>
      <c r="M105" s="23">
        <f>IF('exp99'!L105&lt;&gt;"",'exp99'!L105/'rev99'!$G105,0)</f>
        <v>243.17755466778803</v>
      </c>
      <c r="N105" s="23">
        <f>IF('exp99'!M105&lt;&gt;"",'exp99'!M105/'rev99'!$G105,0)</f>
        <v>68.676471825063075</v>
      </c>
      <c r="O105" s="23">
        <f>IF('exp99'!N105&lt;&gt;"",'exp99'!N105/'rev99'!$G105,0)</f>
        <v>451.57311816652646</v>
      </c>
      <c r="P105" s="23">
        <f>IF('exp99'!O105&lt;&gt;"",'exp99'!O105/'rev99'!$G105,0)</f>
        <v>21.134861227922624</v>
      </c>
      <c r="Q105" s="23">
        <f>IF('exp99'!P105&lt;&gt;"",'exp99'!P105/'rev99'!$G105,0)</f>
        <v>88.237026913372574</v>
      </c>
      <c r="R105" s="23">
        <f>IF('exp99'!Q105&lt;&gt;"",'exp99'!Q105/'rev99'!$G105,0)</f>
        <v>0</v>
      </c>
      <c r="S105" s="23">
        <f>IF('exp99'!R105&lt;&gt;"",'exp99'!R105/'rev99'!$G105,0)</f>
        <v>361.85165054667783</v>
      </c>
      <c r="T105" s="23">
        <f>IF('exp99'!S105&lt;&gt;"",'exp99'!S105/'rev99'!$G105,0)</f>
        <v>42.052144659377625</v>
      </c>
      <c r="U105" s="23">
        <f>IF('exp99'!T105&lt;&gt;"",'exp99'!T105/'rev99'!$G105,0)</f>
        <v>0</v>
      </c>
      <c r="V105" s="23">
        <f>IF('exp99'!U105&lt;&gt;"",'exp99'!U105/'rev99'!$G105,0)</f>
        <v>0</v>
      </c>
      <c r="W105" s="23">
        <f>IF('exp99'!V105&lt;&gt;"",'exp99'!V105/'rev99'!$G105,0)</f>
        <v>0</v>
      </c>
      <c r="X105" s="23">
        <f>IF('exp99'!W105&lt;&gt;"",'exp99'!W105/'rev99'!$G105,0)</f>
        <v>0</v>
      </c>
      <c r="Y105" s="23">
        <f>IF('exp99'!X105&lt;&gt;"",'exp99'!X105/'rev99'!$G105,0)</f>
        <v>0</v>
      </c>
      <c r="Z105" s="23">
        <f>IF('exp99'!Y105&lt;&gt;"",'exp99'!Y105/'rev99'!$G105,0)</f>
        <v>0</v>
      </c>
      <c r="AA105" s="23">
        <f>IF('exp99'!Z105&lt;&gt;"",'exp99'!Z105/'rev99'!$G105,0)</f>
        <v>0</v>
      </c>
      <c r="AB105" s="23">
        <f>IF('exp99'!AA105&lt;&gt;"",'exp99'!AA105/'rev99'!$G105,0)</f>
        <v>13.447466358284272</v>
      </c>
      <c r="AC105" s="23">
        <f>IF('exp99'!AB105&lt;&gt;"",'exp99'!AB105/'rev99'!$G105,0)</f>
        <v>0</v>
      </c>
      <c r="AD105" s="23">
        <f>IF('exp99'!AC105&lt;&gt;"",'exp99'!AC105/'rev99'!$G105,0)</f>
        <v>230.92137300252313</v>
      </c>
      <c r="AE105" s="23">
        <f>IF('exp99'!AD105&lt;&gt;"",'exp99'!AD105/'rev99'!$G105,0)</f>
        <v>23.639350294365013</v>
      </c>
    </row>
    <row r="106" spans="1:31" x14ac:dyDescent="0.25">
      <c r="A106" s="15" t="str">
        <f>'exp99'!A106</f>
        <v>361</v>
      </c>
      <c r="B106" s="15">
        <v>170</v>
      </c>
      <c r="C106" s="16" t="str">
        <f>'exp99'!B106</f>
        <v>LYON CO.</v>
      </c>
      <c r="D106" s="23">
        <f>IF('exp99'!C106&lt;&gt;"",'exp99'!C106/'rev99'!$G106,0)</f>
        <v>5413.5109175635189</v>
      </c>
      <c r="E106" s="23">
        <f>IF('exp99'!D106&lt;&gt;"",'exp99'!D106/'rev99'!$G106,0)</f>
        <v>4933.9971818484419</v>
      </c>
      <c r="F106" s="23">
        <f>IF('exp99'!E106&lt;&gt;"",'exp99'!E106/'rev99'!$G106,0)</f>
        <v>2704.9375346721404</v>
      </c>
      <c r="G106" s="23">
        <f>IF('exp99'!F106&lt;&gt;"",'exp99'!F106/'rev99'!$G106,0)</f>
        <v>5413.5109175635189</v>
      </c>
      <c r="H106" s="23">
        <f>IF('exp99'!G106&lt;&gt;"",'exp99'!G106/'rev99'!$G106,0)</f>
        <v>0</v>
      </c>
      <c r="I106" s="23">
        <f>IF('exp99'!H106&lt;&gt;"",'exp99'!H106/'rev99'!$G106,0)</f>
        <v>2704.9375346721404</v>
      </c>
      <c r="J106" s="23">
        <f>IF('exp99'!I106&lt;&gt;"",'exp99'!I106/'rev99'!$G106,0)</f>
        <v>200.21481193831133</v>
      </c>
      <c r="K106" s="23">
        <f>IF('exp99'!J106&lt;&gt;"",'exp99'!J106/'rev99'!$G106,0)</f>
        <v>257.07798735160327</v>
      </c>
      <c r="L106" s="23">
        <f>IF('exp99'!K106&lt;&gt;"",'exp99'!K106/'rev99'!$G106,0)</f>
        <v>254.99312104737601</v>
      </c>
      <c r="M106" s="23">
        <f>IF('exp99'!L106&lt;&gt;"",'exp99'!L106/'rev99'!$G106,0)</f>
        <v>345.10608010651282</v>
      </c>
      <c r="N106" s="23">
        <f>IF('exp99'!M106&lt;&gt;"",'exp99'!M106/'rev99'!$G106,0)</f>
        <v>46.681116165538668</v>
      </c>
      <c r="O106" s="23">
        <f>IF('exp99'!N106&lt;&gt;"",'exp99'!N106/'rev99'!$G106,0)</f>
        <v>380.20940863197603</v>
      </c>
      <c r="P106" s="23">
        <f>IF('exp99'!O106&lt;&gt;"",'exp99'!O106/'rev99'!$G106,0)</f>
        <v>369.99776988793963</v>
      </c>
      <c r="Q106" s="23">
        <f>IF('exp99'!P106&lt;&gt;"",'exp99'!P106/'rev99'!$G106,0)</f>
        <v>3.0244091867302787</v>
      </c>
      <c r="R106" s="23">
        <f>IF('exp99'!Q106&lt;&gt;"",'exp99'!Q106/'rev99'!$G106,0)</f>
        <v>0</v>
      </c>
      <c r="S106" s="23">
        <f>IF('exp99'!R106&lt;&gt;"",'exp99'!R106/'rev99'!$G106,0)</f>
        <v>326.46106734716523</v>
      </c>
      <c r="T106" s="23">
        <f>IF('exp99'!S106&lt;&gt;"",'exp99'!S106/'rev99'!$G106,0)</f>
        <v>45.293875513147682</v>
      </c>
      <c r="U106" s="23">
        <f>IF('exp99'!T106&lt;&gt;"",'exp99'!T106/'rev99'!$G106,0)</f>
        <v>0</v>
      </c>
      <c r="V106" s="23">
        <f>IF('exp99'!U106&lt;&gt;"",'exp99'!U106/'rev99'!$G106,0)</f>
        <v>0</v>
      </c>
      <c r="W106" s="23">
        <f>IF('exp99'!V106&lt;&gt;"",'exp99'!V106/'rev99'!$G106,0)</f>
        <v>0</v>
      </c>
      <c r="X106" s="23">
        <f>IF('exp99'!W106&lt;&gt;"",'exp99'!W106/'rev99'!$G106,0)</f>
        <v>0</v>
      </c>
      <c r="Y106" s="23">
        <f>IF('exp99'!X106&lt;&gt;"",'exp99'!X106/'rev99'!$G106,0)</f>
        <v>0</v>
      </c>
      <c r="Z106" s="23">
        <f>IF('exp99'!Y106&lt;&gt;"",'exp99'!Y106/'rev99'!$G106,0)</f>
        <v>0</v>
      </c>
      <c r="AA106" s="23">
        <f>IF('exp99'!Z106&lt;&gt;"",'exp99'!Z106/'rev99'!$G106,0)</f>
        <v>0</v>
      </c>
      <c r="AB106" s="23">
        <f>IF('exp99'!AA106&lt;&gt;"",'exp99'!AA106/'rev99'!$G106,0)</f>
        <v>36.365316764673246</v>
      </c>
      <c r="AC106" s="23">
        <f>IF('exp99'!AB106&lt;&gt;"",'exp99'!AB106/'rev99'!$G106,0)</f>
        <v>0</v>
      </c>
      <c r="AD106" s="23">
        <f>IF('exp99'!AC106&lt;&gt;"",'exp99'!AC106/'rev99'!$G106,0)</f>
        <v>332.11768556529455</v>
      </c>
      <c r="AE106" s="23">
        <f>IF('exp99'!AD106&lt;&gt;"",'exp99'!AD106/'rev99'!$G106,0)</f>
        <v>111.03073338511039</v>
      </c>
    </row>
    <row r="107" spans="1:31" x14ac:dyDescent="0.25">
      <c r="A107" s="15" t="str">
        <f>'exp99'!A107</f>
        <v>365</v>
      </c>
      <c r="B107" s="15">
        <v>133</v>
      </c>
      <c r="C107" s="16" t="str">
        <f>'exp99'!B107</f>
        <v>MADISON CO.</v>
      </c>
      <c r="D107" s="23">
        <f>IF('exp99'!C107&lt;&gt;"",'exp99'!C107/'rev99'!$G107,0)</f>
        <v>6059.4871621874445</v>
      </c>
      <c r="E107" s="23">
        <f>IF('exp99'!D107&lt;&gt;"",'exp99'!D107/'rev99'!$G107,0)</f>
        <v>5397.5978499719395</v>
      </c>
      <c r="F107" s="23">
        <f>IF('exp99'!E107&lt;&gt;"",'exp99'!E107/'rev99'!$G107,0)</f>
        <v>3457.4384435991774</v>
      </c>
      <c r="G107" s="23">
        <f>IF('exp99'!F107&lt;&gt;"",'exp99'!F107/'rev99'!$G107,0)</f>
        <v>6059.4871621874445</v>
      </c>
      <c r="H107" s="23">
        <f>IF('exp99'!G107&lt;&gt;"",'exp99'!G107/'rev99'!$G107,0)</f>
        <v>-33.820912888944314</v>
      </c>
      <c r="I107" s="23">
        <f>IF('exp99'!H107&lt;&gt;"",'exp99'!H107/'rev99'!$G107,0)</f>
        <v>3491.2593564881213</v>
      </c>
      <c r="J107" s="23">
        <f>IF('exp99'!I107&lt;&gt;"",'exp99'!I107/'rev99'!$G107,0)</f>
        <v>221.73888632537259</v>
      </c>
      <c r="K107" s="23">
        <f>IF('exp99'!J107&lt;&gt;"",'exp99'!J107/'rev99'!$G107,0)</f>
        <v>194.58198416162622</v>
      </c>
      <c r="L107" s="23">
        <f>IF('exp99'!K107&lt;&gt;"",'exp99'!K107/'rev99'!$G107,0)</f>
        <v>118.949632724325</v>
      </c>
      <c r="M107" s="23">
        <f>IF('exp99'!L107&lt;&gt;"",'exp99'!L107/'rev99'!$G107,0)</f>
        <v>209.9430055496664</v>
      </c>
      <c r="N107" s="23">
        <f>IF('exp99'!M107&lt;&gt;"",'exp99'!M107/'rev99'!$G107,0)</f>
        <v>18.928808380619817</v>
      </c>
      <c r="O107" s="23">
        <f>IF('exp99'!N107&lt;&gt;"",'exp99'!N107/'rev99'!$G107,0)</f>
        <v>421.17880900417782</v>
      </c>
      <c r="P107" s="23">
        <f>IF('exp99'!O107&lt;&gt;"",'exp99'!O107/'rev99'!$G107,0)</f>
        <v>358.06164993452637</v>
      </c>
      <c r="Q107" s="23">
        <f>IF('exp99'!P107&lt;&gt;"",'exp99'!P107/'rev99'!$G107,0)</f>
        <v>47.248038910020583</v>
      </c>
      <c r="R107" s="23">
        <f>IF('exp99'!Q107&lt;&gt;"",'exp99'!Q107/'rev99'!$G107,0)</f>
        <v>0</v>
      </c>
      <c r="S107" s="23">
        <f>IF('exp99'!R107&lt;&gt;"",'exp99'!R107/'rev99'!$G107,0)</f>
        <v>284.97848849535444</v>
      </c>
      <c r="T107" s="23">
        <f>IF('exp99'!S107&lt;&gt;"",'exp99'!S107/'rev99'!$G107,0)</f>
        <v>64.550102887073649</v>
      </c>
      <c r="U107" s="23">
        <f>IF('exp99'!T107&lt;&gt;"",'exp99'!T107/'rev99'!$G107,0)</f>
        <v>0</v>
      </c>
      <c r="V107" s="23">
        <f>IF('exp99'!U107&lt;&gt;"",'exp99'!U107/'rev99'!$G107,0)</f>
        <v>0</v>
      </c>
      <c r="W107" s="23">
        <f>IF('exp99'!V107&lt;&gt;"",'exp99'!V107/'rev99'!$G107,0)</f>
        <v>10.176101515245994</v>
      </c>
      <c r="X107" s="23">
        <f>IF('exp99'!W107&lt;&gt;"",'exp99'!W107/'rev99'!$G107,0)</f>
        <v>3.3271771528340714</v>
      </c>
      <c r="Y107" s="23">
        <f>IF('exp99'!X107&lt;&gt;"",'exp99'!X107/'rev99'!$G107,0)</f>
        <v>2.15416723826152</v>
      </c>
      <c r="Z107" s="23">
        <f>IF('exp99'!Y107&lt;&gt;"",'exp99'!Y107/'rev99'!$G107,0)</f>
        <v>0</v>
      </c>
      <c r="AA107" s="23">
        <f>IF('exp99'!Z107&lt;&gt;"",'exp99'!Z107/'rev99'!$G107,0)</f>
        <v>0</v>
      </c>
      <c r="AB107" s="23">
        <f>IF('exp99'!AA107&lt;&gt;"",'exp99'!AA107/'rev99'!$G107,0)</f>
        <v>6.2311679241753453</v>
      </c>
      <c r="AC107" s="23">
        <f>IF('exp99'!AB107&lt;&gt;"",'exp99'!AB107/'rev99'!$G107,0)</f>
        <v>0</v>
      </c>
      <c r="AD107" s="23">
        <f>IF('exp99'!AC107&lt;&gt;"",'exp99'!AC107/'rev99'!$G107,0)</f>
        <v>196.28762237326183</v>
      </c>
      <c r="AE107" s="23">
        <f>IF('exp99'!AD107&lt;&gt;"",'exp99'!AD107/'rev99'!$G107,0)</f>
        <v>443.71307601172288</v>
      </c>
    </row>
    <row r="108" spans="1:31" x14ac:dyDescent="0.25">
      <c r="A108" s="15" t="str">
        <f>'exp99'!A108</f>
        <v>371</v>
      </c>
      <c r="B108" s="15">
        <v>53</v>
      </c>
      <c r="C108" s="16" t="str">
        <f>'exp99'!B108</f>
        <v>MAGOFFIN CO.</v>
      </c>
      <c r="D108" s="23">
        <f>IF('exp99'!C108&lt;&gt;"",'exp99'!C108/'rev99'!$G108,0)</f>
        <v>6482.4049593393165</v>
      </c>
      <c r="E108" s="23">
        <f>IF('exp99'!D108&lt;&gt;"",'exp99'!D108/'rev99'!$G108,0)</f>
        <v>6170.2218556440394</v>
      </c>
      <c r="F108" s="23">
        <f>IF('exp99'!E108&lt;&gt;"",'exp99'!E108/'rev99'!$G108,0)</f>
        <v>3310.7984915518473</v>
      </c>
      <c r="G108" s="23">
        <f>IF('exp99'!F108&lt;&gt;"",'exp99'!F108/'rev99'!$G108,0)</f>
        <v>6482.4049593393165</v>
      </c>
      <c r="H108" s="23">
        <f>IF('exp99'!G108&lt;&gt;"",'exp99'!G108/'rev99'!$G108,0)</f>
        <v>-54.95413559179201</v>
      </c>
      <c r="I108" s="23">
        <f>IF('exp99'!H108&lt;&gt;"",'exp99'!H108/'rev99'!$G108,0)</f>
        <v>3365.7526271436395</v>
      </c>
      <c r="J108" s="23">
        <f>IF('exp99'!I108&lt;&gt;"",'exp99'!I108/'rev99'!$G108,0)</f>
        <v>173.08257278894365</v>
      </c>
      <c r="K108" s="23">
        <f>IF('exp99'!J108&lt;&gt;"",'exp99'!J108/'rev99'!$G108,0)</f>
        <v>258.26878186491382</v>
      </c>
      <c r="L108" s="23">
        <f>IF('exp99'!K108&lt;&gt;"",'exp99'!K108/'rev99'!$G108,0)</f>
        <v>267.87176505287994</v>
      </c>
      <c r="M108" s="23">
        <f>IF('exp99'!L108&lt;&gt;"",'exp99'!L108/'rev99'!$G108,0)</f>
        <v>353.64489950701551</v>
      </c>
      <c r="N108" s="23">
        <f>IF('exp99'!M108&lt;&gt;"",'exp99'!M108/'rev99'!$G108,0)</f>
        <v>78.472953271815598</v>
      </c>
      <c r="O108" s="23">
        <f>IF('exp99'!N108&lt;&gt;"",'exp99'!N108/'rev99'!$G108,0)</f>
        <v>589.80680908439717</v>
      </c>
      <c r="P108" s="23">
        <f>IF('exp99'!O108&lt;&gt;"",'exp99'!O108/'rev99'!$G108,0)</f>
        <v>470.72702566047269</v>
      </c>
      <c r="Q108" s="23">
        <f>IF('exp99'!P108&lt;&gt;"",'exp99'!P108/'rev99'!$G108,0)</f>
        <v>45.096355285888841</v>
      </c>
      <c r="R108" s="23">
        <f>IF('exp99'!Q108&lt;&gt;"",'exp99'!Q108/'rev99'!$G108,0)</f>
        <v>0</v>
      </c>
      <c r="S108" s="23">
        <f>IF('exp99'!R108&lt;&gt;"",'exp99'!R108/'rev99'!$G108,0)</f>
        <v>451.31692579951959</v>
      </c>
      <c r="T108" s="23">
        <f>IF('exp99'!S108&lt;&gt;"",'exp99'!S108/'rev99'!$G108,0)</f>
        <v>171.13527577634514</v>
      </c>
      <c r="U108" s="23">
        <f>IF('exp99'!T108&lt;&gt;"",'exp99'!T108/'rev99'!$G108,0)</f>
        <v>0</v>
      </c>
      <c r="V108" s="23">
        <f>IF('exp99'!U108&lt;&gt;"",'exp99'!U108/'rev99'!$G108,0)</f>
        <v>0</v>
      </c>
      <c r="W108" s="23">
        <f>IF('exp99'!V108&lt;&gt;"",'exp99'!V108/'rev99'!$G108,0)</f>
        <v>0</v>
      </c>
      <c r="X108" s="23">
        <f>IF('exp99'!W108&lt;&gt;"",'exp99'!W108/'rev99'!$G108,0)</f>
        <v>0</v>
      </c>
      <c r="Y108" s="23">
        <f>IF('exp99'!X108&lt;&gt;"",'exp99'!X108/'rev99'!$G108,0)</f>
        <v>9.2733661989634673</v>
      </c>
      <c r="Z108" s="23">
        <f>IF('exp99'!Y108&lt;&gt;"",'exp99'!Y108/'rev99'!$G108,0)</f>
        <v>0</v>
      </c>
      <c r="AA108" s="23">
        <f>IF('exp99'!Z108&lt;&gt;"",'exp99'!Z108/'rev99'!$G108,0)</f>
        <v>14.815337294063117</v>
      </c>
      <c r="AB108" s="23">
        <f>IF('exp99'!AA108&lt;&gt;"",'exp99'!AA108/'rev99'!$G108,0)</f>
        <v>73.091644545569451</v>
      </c>
      <c r="AC108" s="23">
        <f>IF('exp99'!AB108&lt;&gt;"",'exp99'!AB108/'rev99'!$G108,0)</f>
        <v>0</v>
      </c>
      <c r="AD108" s="23">
        <f>IF('exp99'!AC108&lt;&gt;"",'exp99'!AC108/'rev99'!$G108,0)</f>
        <v>100.48752370117558</v>
      </c>
      <c r="AE108" s="23">
        <f>IF('exp99'!AD108&lt;&gt;"",'exp99'!AD108/'rev99'!$G108,0)</f>
        <v>114.51523195550499</v>
      </c>
    </row>
    <row r="109" spans="1:31" x14ac:dyDescent="0.25">
      <c r="A109" s="15" t="str">
        <f>'exp99'!A109</f>
        <v>375</v>
      </c>
      <c r="B109" s="15">
        <v>98</v>
      </c>
      <c r="C109" s="16" t="str">
        <f>'exp99'!B109</f>
        <v>MARION CO.</v>
      </c>
      <c r="D109" s="23">
        <f>IF('exp99'!C109&lt;&gt;"",'exp99'!C109/'rev99'!$G109,0)</f>
        <v>6344.0746164574603</v>
      </c>
      <c r="E109" s="23">
        <f>IF('exp99'!D109&lt;&gt;"",'exp99'!D109/'rev99'!$G109,0)</f>
        <v>5682.1359612420174</v>
      </c>
      <c r="F109" s="23">
        <f>IF('exp99'!E109&lt;&gt;"",'exp99'!E109/'rev99'!$G109,0)</f>
        <v>3499.4717536519124</v>
      </c>
      <c r="G109" s="23">
        <f>IF('exp99'!F109&lt;&gt;"",'exp99'!F109/'rev99'!$G109,0)</f>
        <v>6344.0746164574603</v>
      </c>
      <c r="H109" s="23">
        <f>IF('exp99'!G109&lt;&gt;"",'exp99'!G109/'rev99'!$G109,0)</f>
        <v>-107.91835865815166</v>
      </c>
      <c r="I109" s="23">
        <f>IF('exp99'!H109&lt;&gt;"",'exp99'!H109/'rev99'!$G109,0)</f>
        <v>3607.3901123100641</v>
      </c>
      <c r="J109" s="23">
        <f>IF('exp99'!I109&lt;&gt;"",'exp99'!I109/'rev99'!$G109,0)</f>
        <v>170.88622917125451</v>
      </c>
      <c r="K109" s="23">
        <f>IF('exp99'!J109&lt;&gt;"",'exp99'!J109/'rev99'!$G109,0)</f>
        <v>180.83772663877266</v>
      </c>
      <c r="L109" s="23">
        <f>IF('exp99'!K109&lt;&gt;"",'exp99'!K109/'rev99'!$G109,0)</f>
        <v>164.94182632313002</v>
      </c>
      <c r="M109" s="23">
        <f>IF('exp99'!L109&lt;&gt;"",'exp99'!L109/'rev99'!$G109,0)</f>
        <v>254.51101813110182</v>
      </c>
      <c r="N109" s="23">
        <f>IF('exp99'!M109&lt;&gt;"",'exp99'!M109/'rev99'!$G109,0)</f>
        <v>39.27449533876532</v>
      </c>
      <c r="O109" s="23">
        <f>IF('exp99'!N109&lt;&gt;"",'exp99'!N109/'rev99'!$G109,0)</f>
        <v>409.76765763781839</v>
      </c>
      <c r="P109" s="23">
        <f>IF('exp99'!O109&lt;&gt;"",'exp99'!O109/'rev99'!$G109,0)</f>
        <v>386.22645525948769</v>
      </c>
      <c r="Q109" s="23">
        <f>IF('exp99'!P109&lt;&gt;"",'exp99'!P109/'rev99'!$G109,0)</f>
        <v>34.196087499082438</v>
      </c>
      <c r="R109" s="23">
        <f>IF('exp99'!Q109&lt;&gt;"",'exp99'!Q109/'rev99'!$G109,0)</f>
        <v>0</v>
      </c>
      <c r="S109" s="23">
        <f>IF('exp99'!R109&lt;&gt;"",'exp99'!R109/'rev99'!$G109,0)</f>
        <v>448.1562651398371</v>
      </c>
      <c r="T109" s="23">
        <f>IF('exp99'!S109&lt;&gt;"",'exp99'!S109/'rev99'!$G109,0)</f>
        <v>93.866446450855165</v>
      </c>
      <c r="U109" s="23">
        <f>IF('exp99'!T109&lt;&gt;"",'exp99'!T109/'rev99'!$G109,0)</f>
        <v>0</v>
      </c>
      <c r="V109" s="23">
        <f>IF('exp99'!U109&lt;&gt;"",'exp99'!U109/'rev99'!$G109,0)</f>
        <v>0</v>
      </c>
      <c r="W109" s="23">
        <f>IF('exp99'!V109&lt;&gt;"",'exp99'!V109/'rev99'!$G109,0)</f>
        <v>0</v>
      </c>
      <c r="X109" s="23">
        <f>IF('exp99'!W109&lt;&gt;"",'exp99'!W109/'rev99'!$G109,0)</f>
        <v>0</v>
      </c>
      <c r="Y109" s="23">
        <f>IF('exp99'!X109&lt;&gt;"",'exp99'!X109/'rev99'!$G109,0)</f>
        <v>0</v>
      </c>
      <c r="Z109" s="23">
        <f>IF('exp99'!Y109&lt;&gt;"",'exp99'!Y109/'rev99'!$G109,0)</f>
        <v>0</v>
      </c>
      <c r="AA109" s="23">
        <f>IF('exp99'!Z109&lt;&gt;"",'exp99'!Z109/'rev99'!$G109,0)</f>
        <v>0</v>
      </c>
      <c r="AB109" s="23">
        <f>IF('exp99'!AA109&lt;&gt;"",'exp99'!AA109/'rev99'!$G109,0)</f>
        <v>288.95891139983848</v>
      </c>
      <c r="AC109" s="23">
        <f>IF('exp99'!AB109&lt;&gt;"",'exp99'!AB109/'rev99'!$G109,0)</f>
        <v>0</v>
      </c>
      <c r="AD109" s="23">
        <f>IF('exp99'!AC109&lt;&gt;"",'exp99'!AC109/'rev99'!$G109,0)</f>
        <v>260.23989209425235</v>
      </c>
      <c r="AE109" s="23">
        <f>IF('exp99'!AD109&lt;&gt;"",'exp99'!AD109/'rev99'!$G109,0)</f>
        <v>112.7398517213536</v>
      </c>
    </row>
    <row r="110" spans="1:31" x14ac:dyDescent="0.25">
      <c r="A110" s="15" t="str">
        <f>'exp99'!A110</f>
        <v>381</v>
      </c>
      <c r="B110" s="15">
        <v>159</v>
      </c>
      <c r="C110" s="16" t="str">
        <f>'exp99'!B110</f>
        <v>MARSHALL CO.</v>
      </c>
      <c r="D110" s="23">
        <f>IF('exp99'!C110&lt;&gt;"",'exp99'!C110/'rev99'!$G110,0)</f>
        <v>5623.7618835507483</v>
      </c>
      <c r="E110" s="23">
        <f>IF('exp99'!D110&lt;&gt;"",'exp99'!D110/'rev99'!$G110,0)</f>
        <v>5074.8823826189719</v>
      </c>
      <c r="F110" s="23">
        <f>IF('exp99'!E110&lt;&gt;"",'exp99'!E110/'rev99'!$G110,0)</f>
        <v>3155.7590745875191</v>
      </c>
      <c r="G110" s="23">
        <f>IF('exp99'!F110&lt;&gt;"",'exp99'!F110/'rev99'!$G110,0)</f>
        <v>5623.7618835507483</v>
      </c>
      <c r="H110" s="23">
        <f>IF('exp99'!G110&lt;&gt;"",'exp99'!G110/'rev99'!$G110,0)</f>
        <v>0</v>
      </c>
      <c r="I110" s="23">
        <f>IF('exp99'!H110&lt;&gt;"",'exp99'!H110/'rev99'!$G110,0)</f>
        <v>3155.7590745875191</v>
      </c>
      <c r="J110" s="23">
        <f>IF('exp99'!I110&lt;&gt;"",'exp99'!I110/'rev99'!$G110,0)</f>
        <v>107.90260669969547</v>
      </c>
      <c r="K110" s="23">
        <f>IF('exp99'!J110&lt;&gt;"",'exp99'!J110/'rev99'!$G110,0)</f>
        <v>151.17647152402162</v>
      </c>
      <c r="L110" s="23">
        <f>IF('exp99'!K110&lt;&gt;"",'exp99'!K110/'rev99'!$G110,0)</f>
        <v>239.81908549611381</v>
      </c>
      <c r="M110" s="23">
        <f>IF('exp99'!L110&lt;&gt;"",'exp99'!L110/'rev99'!$G110,0)</f>
        <v>237.13364619790011</v>
      </c>
      <c r="N110" s="23">
        <f>IF('exp99'!M110&lt;&gt;"",'exp99'!M110/'rev99'!$G110,0)</f>
        <v>11.357454206626972</v>
      </c>
      <c r="O110" s="23">
        <f>IF('exp99'!N110&lt;&gt;"",'exp99'!N110/'rev99'!$G110,0)</f>
        <v>510.15348393254851</v>
      </c>
      <c r="P110" s="23">
        <f>IF('exp99'!O110&lt;&gt;"",'exp99'!O110/'rev99'!$G110,0)</f>
        <v>272.8242670787692</v>
      </c>
      <c r="Q110" s="23">
        <f>IF('exp99'!P110&lt;&gt;"",'exp99'!P110/'rev99'!$G110,0)</f>
        <v>42.731532657606479</v>
      </c>
      <c r="R110" s="23">
        <f>IF('exp99'!Q110&lt;&gt;"",'exp99'!Q110/'rev99'!$G110,0)</f>
        <v>0</v>
      </c>
      <c r="S110" s="23">
        <f>IF('exp99'!R110&lt;&gt;"",'exp99'!R110/'rev99'!$G110,0)</f>
        <v>330.2472592154902</v>
      </c>
      <c r="T110" s="23">
        <f>IF('exp99'!S110&lt;&gt;"",'exp99'!S110/'rev99'!$G110,0)</f>
        <v>15.777501022680788</v>
      </c>
      <c r="U110" s="23">
        <f>IF('exp99'!T110&lt;&gt;"",'exp99'!T110/'rev99'!$G110,0)</f>
        <v>0</v>
      </c>
      <c r="V110" s="23">
        <f>IF('exp99'!U110&lt;&gt;"",'exp99'!U110/'rev99'!$G110,0)</f>
        <v>0</v>
      </c>
      <c r="W110" s="23">
        <f>IF('exp99'!V110&lt;&gt;"",'exp99'!V110/'rev99'!$G110,0)</f>
        <v>82.974135266578784</v>
      </c>
      <c r="X110" s="23">
        <f>IF('exp99'!W110&lt;&gt;"",'exp99'!W110/'rev99'!$G110,0)</f>
        <v>0</v>
      </c>
      <c r="Y110" s="23">
        <f>IF('exp99'!X110&lt;&gt;"",'exp99'!X110/'rev99'!$G110,0)</f>
        <v>0</v>
      </c>
      <c r="Z110" s="23">
        <f>IF('exp99'!Y110&lt;&gt;"",'exp99'!Y110/'rev99'!$G110,0)</f>
        <v>0</v>
      </c>
      <c r="AA110" s="23">
        <f>IF('exp99'!Z110&lt;&gt;"",'exp99'!Z110/'rev99'!$G110,0)</f>
        <v>0</v>
      </c>
      <c r="AB110" s="23">
        <f>IF('exp99'!AA110&lt;&gt;"",'exp99'!AA110/'rev99'!$G110,0)</f>
        <v>72.120155902004456</v>
      </c>
      <c r="AC110" s="23">
        <f>IF('exp99'!AB110&lt;&gt;"",'exp99'!AB110/'rev99'!$G110,0)</f>
        <v>0</v>
      </c>
      <c r="AD110" s="23">
        <f>IF('exp99'!AC110&lt;&gt;"",'exp99'!AC110/'rev99'!$G110,0)</f>
        <v>280.15401118130995</v>
      </c>
      <c r="AE110" s="23">
        <f>IF('exp99'!AD110&lt;&gt;"",'exp99'!AD110/'rev99'!$G110,0)</f>
        <v>113.63119858188264</v>
      </c>
    </row>
    <row r="111" spans="1:31" x14ac:dyDescent="0.25">
      <c r="A111" s="15" t="str">
        <f>'exp99'!A111</f>
        <v>385</v>
      </c>
      <c r="B111" s="15">
        <v>62</v>
      </c>
      <c r="C111" s="16" t="str">
        <f>'exp99'!B111</f>
        <v>MARTIN CO.</v>
      </c>
      <c r="D111" s="23">
        <f>IF('exp99'!C111&lt;&gt;"",'exp99'!C111/'rev99'!$G111,0)</f>
        <v>6459.0043004165664</v>
      </c>
      <c r="E111" s="23">
        <f>IF('exp99'!D111&lt;&gt;"",'exp99'!D111/'rev99'!$G111,0)</f>
        <v>6041.3938985542763</v>
      </c>
      <c r="F111" s="23">
        <f>IF('exp99'!E111&lt;&gt;"",'exp99'!E111/'rev99'!$G111,0)</f>
        <v>3410.6142571265214</v>
      </c>
      <c r="G111" s="23">
        <f>IF('exp99'!F111&lt;&gt;"",'exp99'!F111/'rev99'!$G111,0)</f>
        <v>6459.0043004165664</v>
      </c>
      <c r="H111" s="23">
        <f>IF('exp99'!G111&lt;&gt;"",'exp99'!G111/'rev99'!$G111,0)</f>
        <v>0</v>
      </c>
      <c r="I111" s="23">
        <f>IF('exp99'!H111&lt;&gt;"",'exp99'!H111/'rev99'!$G111,0)</f>
        <v>3410.6142571265214</v>
      </c>
      <c r="J111" s="23">
        <f>IF('exp99'!I111&lt;&gt;"",'exp99'!I111/'rev99'!$G111,0)</f>
        <v>285.08532222494489</v>
      </c>
      <c r="K111" s="23">
        <f>IF('exp99'!J111&lt;&gt;"",'exp99'!J111/'rev99'!$G111,0)</f>
        <v>315.68718859756598</v>
      </c>
      <c r="L111" s="23">
        <f>IF('exp99'!K111&lt;&gt;"",'exp99'!K111/'rev99'!$G111,0)</f>
        <v>183.78128726619292</v>
      </c>
      <c r="M111" s="23">
        <f>IF('exp99'!L111&lt;&gt;"",'exp99'!L111/'rev99'!$G111,0)</f>
        <v>291.07277628032347</v>
      </c>
      <c r="N111" s="23">
        <f>IF('exp99'!M111&lt;&gt;"",'exp99'!M111/'rev99'!$G111,0)</f>
        <v>70.936008331291347</v>
      </c>
      <c r="O111" s="23">
        <f>IF('exp99'!N111&lt;&gt;"",'exp99'!N111/'rev99'!$G111,0)</f>
        <v>489.74583027035857</v>
      </c>
      <c r="P111" s="23">
        <f>IF('exp99'!O111&lt;&gt;"",'exp99'!O111/'rev99'!$G111,0)</f>
        <v>402.23311279915055</v>
      </c>
      <c r="Q111" s="23">
        <f>IF('exp99'!P111&lt;&gt;"",'exp99'!P111/'rev99'!$G111,0)</f>
        <v>4.8284774973454221</v>
      </c>
      <c r="R111" s="23">
        <f>IF('exp99'!Q111&lt;&gt;"",'exp99'!Q111/'rev99'!$G111,0)</f>
        <v>0</v>
      </c>
      <c r="S111" s="23">
        <f>IF('exp99'!R111&lt;&gt;"",'exp99'!R111/'rev99'!$G111,0)</f>
        <v>450.2275667728498</v>
      </c>
      <c r="T111" s="23">
        <f>IF('exp99'!S111&lt;&gt;"",'exp99'!S111/'rev99'!$G111,0)</f>
        <v>137.18207138773178</v>
      </c>
      <c r="U111" s="23">
        <f>IF('exp99'!T111&lt;&gt;"",'exp99'!T111/'rev99'!$G111,0)</f>
        <v>0</v>
      </c>
      <c r="V111" s="23">
        <f>IF('exp99'!U111&lt;&gt;"",'exp99'!U111/'rev99'!$G111,0)</f>
        <v>0</v>
      </c>
      <c r="W111" s="23">
        <f>IF('exp99'!V111&lt;&gt;"",'exp99'!V111/'rev99'!$G111,0)</f>
        <v>0</v>
      </c>
      <c r="X111" s="23">
        <f>IF('exp99'!W111&lt;&gt;"",'exp99'!W111/'rev99'!$G111,0)</f>
        <v>0</v>
      </c>
      <c r="Y111" s="23">
        <f>IF('exp99'!X111&lt;&gt;"",'exp99'!X111/'rev99'!$G111,0)</f>
        <v>0</v>
      </c>
      <c r="Z111" s="23">
        <f>IF('exp99'!Y111&lt;&gt;"",'exp99'!Y111/'rev99'!$G111,0)</f>
        <v>0</v>
      </c>
      <c r="AA111" s="23">
        <f>IF('exp99'!Z111&lt;&gt;"",'exp99'!Z111/'rev99'!$G111,0)</f>
        <v>0</v>
      </c>
      <c r="AB111" s="23">
        <f>IF('exp99'!AA111&lt;&gt;"",'exp99'!AA111/'rev99'!$G111,0)</f>
        <v>0</v>
      </c>
      <c r="AC111" s="23">
        <f>IF('exp99'!AB111&lt;&gt;"",'exp99'!AB111/'rev99'!$G111,0)</f>
        <v>0</v>
      </c>
      <c r="AD111" s="23">
        <f>IF('exp99'!AC111&lt;&gt;"",'exp99'!AC111/'rev99'!$G111,0)</f>
        <v>350.01790002450377</v>
      </c>
      <c r="AE111" s="23">
        <f>IF('exp99'!AD111&lt;&gt;"",'exp99'!AD111/'rev99'!$G111,0)</f>
        <v>67.592501837784866</v>
      </c>
    </row>
    <row r="112" spans="1:31" x14ac:dyDescent="0.25">
      <c r="A112" s="15" t="str">
        <f>'exp99'!A112</f>
        <v>391</v>
      </c>
      <c r="B112" s="15">
        <v>43</v>
      </c>
      <c r="C112" s="16" t="str">
        <f>'exp99'!B112</f>
        <v>MASON CO.</v>
      </c>
      <c r="D112" s="23">
        <f>IF('exp99'!C112&lt;&gt;"",'exp99'!C112/'rev99'!$G112,0)</f>
        <v>6506.1834628599445</v>
      </c>
      <c r="E112" s="23">
        <f>IF('exp99'!D112&lt;&gt;"",'exp99'!D112/'rev99'!$G112,0)</f>
        <v>6121.363747545809</v>
      </c>
      <c r="F112" s="23">
        <f>IF('exp99'!E112&lt;&gt;"",'exp99'!E112/'rev99'!$G112,0)</f>
        <v>3942.8096204188469</v>
      </c>
      <c r="G112" s="23">
        <f>IF('exp99'!F112&lt;&gt;"",'exp99'!F112/'rev99'!$G112,0)</f>
        <v>6506.1834628599445</v>
      </c>
      <c r="H112" s="23">
        <f>IF('exp99'!G112&lt;&gt;"",'exp99'!G112/'rev99'!$G112,0)</f>
        <v>0</v>
      </c>
      <c r="I112" s="23">
        <f>IF('exp99'!H112&lt;&gt;"",'exp99'!H112/'rev99'!$G112,0)</f>
        <v>3942.8096204188469</v>
      </c>
      <c r="J112" s="23">
        <f>IF('exp99'!I112&lt;&gt;"",'exp99'!I112/'rev99'!$G112,0)</f>
        <v>159.73625654450262</v>
      </c>
      <c r="K112" s="23">
        <f>IF('exp99'!J112&lt;&gt;"",'exp99'!J112/'rev99'!$G112,0)</f>
        <v>274.92232493455492</v>
      </c>
      <c r="L112" s="23">
        <f>IF('exp99'!K112&lt;&gt;"",'exp99'!K112/'rev99'!$G112,0)</f>
        <v>221.99780759162303</v>
      </c>
      <c r="M112" s="23">
        <f>IF('exp99'!L112&lt;&gt;"",'exp99'!L112/'rev99'!$G112,0)</f>
        <v>251.82311027486909</v>
      </c>
      <c r="N112" s="23">
        <f>IF('exp99'!M112&lt;&gt;"",'exp99'!M112/'rev99'!$G112,0)</f>
        <v>31.940768160994761</v>
      </c>
      <c r="O112" s="23">
        <f>IF('exp99'!N112&lt;&gt;"",'exp99'!N112/'rev99'!$G112,0)</f>
        <v>441.08923838350779</v>
      </c>
      <c r="P112" s="23">
        <f>IF('exp99'!O112&lt;&gt;"",'exp99'!O112/'rev99'!$G112,0)</f>
        <v>359.93068144633509</v>
      </c>
      <c r="Q112" s="23">
        <f>IF('exp99'!P112&lt;&gt;"",'exp99'!P112/'rev99'!$G112,0)</f>
        <v>59.411931446335075</v>
      </c>
      <c r="R112" s="23">
        <f>IF('exp99'!Q112&lt;&gt;"",'exp99'!Q112/'rev99'!$G112,0)</f>
        <v>0</v>
      </c>
      <c r="S112" s="23">
        <f>IF('exp99'!R112&lt;&gt;"",'exp99'!R112/'rev99'!$G112,0)</f>
        <v>323.82393242801044</v>
      </c>
      <c r="T112" s="23">
        <f>IF('exp99'!S112&lt;&gt;"",'exp99'!S112/'rev99'!$G112,0)</f>
        <v>53.878075916230358</v>
      </c>
      <c r="U112" s="23">
        <f>IF('exp99'!T112&lt;&gt;"",'exp99'!T112/'rev99'!$G112,0)</f>
        <v>0</v>
      </c>
      <c r="V112" s="23">
        <f>IF('exp99'!U112&lt;&gt;"",'exp99'!U112/'rev99'!$G112,0)</f>
        <v>0</v>
      </c>
      <c r="W112" s="23">
        <f>IF('exp99'!V112&lt;&gt;"",'exp99'!V112/'rev99'!$G112,0)</f>
        <v>0</v>
      </c>
      <c r="X112" s="23">
        <f>IF('exp99'!W112&lt;&gt;"",'exp99'!W112/'rev99'!$G112,0)</f>
        <v>0</v>
      </c>
      <c r="Y112" s="23">
        <f>IF('exp99'!X112&lt;&gt;"",'exp99'!X112/'rev99'!$G112,0)</f>
        <v>0.71273723821989521</v>
      </c>
      <c r="Z112" s="23">
        <f>IF('exp99'!Y112&lt;&gt;"",'exp99'!Y112/'rev99'!$G112,0)</f>
        <v>0</v>
      </c>
      <c r="AA112" s="23">
        <f>IF('exp99'!Z112&lt;&gt;"",'exp99'!Z112/'rev99'!$G112,0)</f>
        <v>0</v>
      </c>
      <c r="AB112" s="23">
        <f>IF('exp99'!AA112&lt;&gt;"",'exp99'!AA112/'rev99'!$G112,0)</f>
        <v>0</v>
      </c>
      <c r="AC112" s="23">
        <f>IF('exp99'!AB112&lt;&gt;"",'exp99'!AB112/'rev99'!$G112,0)</f>
        <v>0</v>
      </c>
      <c r="AD112" s="23">
        <f>IF('exp99'!AC112&lt;&gt;"",'exp99'!AC112/'rev99'!$G112,0)</f>
        <v>262.28444862565442</v>
      </c>
      <c r="AE112" s="23">
        <f>IF('exp99'!AD112&lt;&gt;"",'exp99'!AD112/'rev99'!$G112,0)</f>
        <v>121.82252945026175</v>
      </c>
    </row>
    <row r="113" spans="1:31" x14ac:dyDescent="0.25">
      <c r="A113" s="15" t="str">
        <f>'exp99'!A113</f>
        <v>392</v>
      </c>
      <c r="B113" s="15">
        <v>27</v>
      </c>
      <c r="C113" s="16" t="str">
        <f>'exp99'!B113</f>
        <v>MAYFIELD IND.</v>
      </c>
      <c r="D113" s="23">
        <f>IF('exp99'!C113&lt;&gt;"",'exp99'!C113/'rev99'!$G113,0)</f>
        <v>7250.5601903511679</v>
      </c>
      <c r="E113" s="23">
        <f>IF('exp99'!D113&lt;&gt;"",'exp99'!D113/'rev99'!$G113,0)</f>
        <v>6593.6870200196918</v>
      </c>
      <c r="F113" s="23">
        <f>IF('exp99'!E113&lt;&gt;"",'exp99'!E113/'rev99'!$G113,0)</f>
        <v>3878.4397932392517</v>
      </c>
      <c r="G113" s="23">
        <f>IF('exp99'!F113&lt;&gt;"",'exp99'!F113/'rev99'!$G113,0)</f>
        <v>7250.5601903511679</v>
      </c>
      <c r="H113" s="23">
        <f>IF('exp99'!G113&lt;&gt;"",'exp99'!G113/'rev99'!$G113,0)</f>
        <v>0</v>
      </c>
      <c r="I113" s="23">
        <f>IF('exp99'!H113&lt;&gt;"",'exp99'!H113/'rev99'!$G113,0)</f>
        <v>3878.4397932392517</v>
      </c>
      <c r="J113" s="23">
        <f>IF('exp99'!I113&lt;&gt;"",'exp99'!I113/'rev99'!$G113,0)</f>
        <v>152.69319822776501</v>
      </c>
      <c r="K113" s="23">
        <f>IF('exp99'!J113&lt;&gt;"",'exp99'!J113/'rev99'!$G113,0)</f>
        <v>207.48012799474893</v>
      </c>
      <c r="L113" s="23">
        <f>IF('exp99'!K113&lt;&gt;"",'exp99'!K113/'rev99'!$G113,0)</f>
        <v>404.14029373153926</v>
      </c>
      <c r="M113" s="23">
        <f>IF('exp99'!L113&lt;&gt;"",'exp99'!L113/'rev99'!$G113,0)</f>
        <v>381.34381358713495</v>
      </c>
      <c r="N113" s="23">
        <f>IF('exp99'!M113&lt;&gt;"",'exp99'!M113/'rev99'!$G113,0)</f>
        <v>54.810666229077789</v>
      </c>
      <c r="O113" s="23">
        <f>IF('exp99'!N113&lt;&gt;"",'exp99'!N113/'rev99'!$G113,0)</f>
        <v>735.00729405973095</v>
      </c>
      <c r="P113" s="23">
        <f>IF('exp99'!O113&lt;&gt;"",'exp99'!O113/'rev99'!$G113,0)</f>
        <v>173.52338365605513</v>
      </c>
      <c r="Q113" s="23">
        <f>IF('exp99'!P113&lt;&gt;"",'exp99'!P113/'rev99'!$G113,0)</f>
        <v>0</v>
      </c>
      <c r="R113" s="23">
        <f>IF('exp99'!Q113&lt;&gt;"",'exp99'!Q113/'rev99'!$G113,0)</f>
        <v>0</v>
      </c>
      <c r="S113" s="23">
        <f>IF('exp99'!R113&lt;&gt;"",'exp99'!R113/'rev99'!$G113,0)</f>
        <v>488.72385132917628</v>
      </c>
      <c r="T113" s="23">
        <f>IF('exp99'!S113&lt;&gt;"",'exp99'!S113/'rev99'!$G113,0)</f>
        <v>117.5245979652117</v>
      </c>
      <c r="U113" s="23">
        <f>IF('exp99'!T113&lt;&gt;"",'exp99'!T113/'rev99'!$G113,0)</f>
        <v>0</v>
      </c>
      <c r="V113" s="23">
        <f>IF('exp99'!U113&lt;&gt;"",'exp99'!U113/'rev99'!$G113,0)</f>
        <v>0</v>
      </c>
      <c r="W113" s="23">
        <f>IF('exp99'!V113&lt;&gt;"",'exp99'!V113/'rev99'!$G113,0)</f>
        <v>0</v>
      </c>
      <c r="X113" s="23">
        <f>IF('exp99'!W113&lt;&gt;"",'exp99'!W113/'rev99'!$G113,0)</f>
        <v>0</v>
      </c>
      <c r="Y113" s="23">
        <f>IF('exp99'!X113&lt;&gt;"",'exp99'!X113/'rev99'!$G113,0)</f>
        <v>0</v>
      </c>
      <c r="Z113" s="23">
        <f>IF('exp99'!Y113&lt;&gt;"",'exp99'!Y113/'rev99'!$G113,0)</f>
        <v>0</v>
      </c>
      <c r="AA113" s="23">
        <f>IF('exp99'!Z113&lt;&gt;"",'exp99'!Z113/'rev99'!$G113,0)</f>
        <v>0</v>
      </c>
      <c r="AB113" s="23">
        <f>IF('exp99'!AA113&lt;&gt;"",'exp99'!AA113/'rev99'!$G113,0)</f>
        <v>145.75155891040367</v>
      </c>
      <c r="AC113" s="23">
        <f>IF('exp99'!AB113&lt;&gt;"",'exp99'!AB113/'rev99'!$G113,0)</f>
        <v>0</v>
      </c>
      <c r="AD113" s="23">
        <f>IF('exp99'!AC113&lt;&gt;"",'exp99'!AC113/'rev99'!$G113,0)</f>
        <v>476.49328848047264</v>
      </c>
      <c r="AE113" s="23">
        <f>IF('exp99'!AD113&lt;&gt;"",'exp99'!AD113/'rev99'!$G113,0)</f>
        <v>34.628322940597307</v>
      </c>
    </row>
    <row r="114" spans="1:31" x14ac:dyDescent="0.25">
      <c r="A114" s="15" t="str">
        <f>'exp99'!A114</f>
        <v>395</v>
      </c>
      <c r="B114" s="15">
        <v>118</v>
      </c>
      <c r="C114" s="16" t="str">
        <f>'exp99'!B114</f>
        <v>McCRACKEN CO.</v>
      </c>
      <c r="D114" s="23">
        <f>IF('exp99'!C114&lt;&gt;"",'exp99'!C114/'rev99'!$G114,0)</f>
        <v>5857.2606217033326</v>
      </c>
      <c r="E114" s="23">
        <f>IF('exp99'!D114&lt;&gt;"",'exp99'!D114/'rev99'!$G114,0)</f>
        <v>5464.4070066254981</v>
      </c>
      <c r="F114" s="23">
        <f>IF('exp99'!E114&lt;&gt;"",'exp99'!E114/'rev99'!$G114,0)</f>
        <v>3252.0285925640028</v>
      </c>
      <c r="G114" s="23">
        <f>IF('exp99'!F114&lt;&gt;"",'exp99'!F114/'rev99'!$G114,0)</f>
        <v>5857.2606217033326</v>
      </c>
      <c r="H114" s="23">
        <f>IF('exp99'!G114&lt;&gt;"",'exp99'!G114/'rev99'!$G114,0)</f>
        <v>-38.081537051331537</v>
      </c>
      <c r="I114" s="23">
        <f>IF('exp99'!H114&lt;&gt;"",'exp99'!H114/'rev99'!$G114,0)</f>
        <v>3290.1101296153342</v>
      </c>
      <c r="J114" s="23">
        <f>IF('exp99'!I114&lt;&gt;"",'exp99'!I114/'rev99'!$G114,0)</f>
        <v>195.3017737681719</v>
      </c>
      <c r="K114" s="23">
        <f>IF('exp99'!J114&lt;&gt;"",'exp99'!J114/'rev99'!$G114,0)</f>
        <v>261.30267110510744</v>
      </c>
      <c r="L114" s="23">
        <f>IF('exp99'!K114&lt;&gt;"",'exp99'!K114/'rev99'!$G114,0)</f>
        <v>226.76786150778338</v>
      </c>
      <c r="M114" s="23">
        <f>IF('exp99'!L114&lt;&gt;"",'exp99'!L114/'rev99'!$G114,0)</f>
        <v>229.83276727132383</v>
      </c>
      <c r="N114" s="23">
        <f>IF('exp99'!M114&lt;&gt;"",'exp99'!M114/'rev99'!$G114,0)</f>
        <v>34.733322076418375</v>
      </c>
      <c r="O114" s="23">
        <f>IF('exp99'!N114&lt;&gt;"",'exp99'!N114/'rev99'!$G114,0)</f>
        <v>505.68122185771261</v>
      </c>
      <c r="P114" s="23">
        <f>IF('exp99'!O114&lt;&gt;"",'exp99'!O114/'rev99'!$G114,0)</f>
        <v>327.40832850894122</v>
      </c>
      <c r="Q114" s="23">
        <f>IF('exp99'!P114&lt;&gt;"",'exp99'!P114/'rev99'!$G114,0)</f>
        <v>61.432566254985211</v>
      </c>
      <c r="R114" s="23">
        <f>IF('exp99'!Q114&lt;&gt;"",'exp99'!Q114/'rev99'!$G114,0)</f>
        <v>0</v>
      </c>
      <c r="S114" s="23">
        <f>IF('exp99'!R114&lt;&gt;"",'exp99'!R114/'rev99'!$G114,0)</f>
        <v>360.67176283288308</v>
      </c>
      <c r="T114" s="23">
        <f>IF('exp99'!S114&lt;&gt;"",'exp99'!S114/'rev99'!$G114,0)</f>
        <v>9.2461388781680185</v>
      </c>
      <c r="U114" s="23">
        <f>IF('exp99'!T114&lt;&gt;"",'exp99'!T114/'rev99'!$G114,0)</f>
        <v>0</v>
      </c>
      <c r="V114" s="23">
        <f>IF('exp99'!U114&lt;&gt;"",'exp99'!U114/'rev99'!$G114,0)</f>
        <v>0</v>
      </c>
      <c r="W114" s="23">
        <f>IF('exp99'!V114&lt;&gt;"",'exp99'!V114/'rev99'!$G114,0)</f>
        <v>0</v>
      </c>
      <c r="X114" s="23">
        <f>IF('exp99'!W114&lt;&gt;"",'exp99'!W114/'rev99'!$G114,0)</f>
        <v>0</v>
      </c>
      <c r="Y114" s="23">
        <f>IF('exp99'!X114&lt;&gt;"",'exp99'!X114/'rev99'!$G114,0)</f>
        <v>0</v>
      </c>
      <c r="Z114" s="23">
        <f>IF('exp99'!Y114&lt;&gt;"",'exp99'!Y114/'rev99'!$G114,0)</f>
        <v>11.696544127106652</v>
      </c>
      <c r="AA114" s="23">
        <f>IF('exp99'!Z114&lt;&gt;"",'exp99'!Z114/'rev99'!$G114,0)</f>
        <v>0</v>
      </c>
      <c r="AB114" s="23">
        <f>IF('exp99'!AA114&lt;&gt;"",'exp99'!AA114/'rev99'!$G114,0)</f>
        <v>0</v>
      </c>
      <c r="AC114" s="23">
        <f>IF('exp99'!AB114&lt;&gt;"",'exp99'!AB114/'rev99'!$G114,0)</f>
        <v>0</v>
      </c>
      <c r="AD114" s="23">
        <f>IF('exp99'!AC114&lt;&gt;"",'exp99'!AC114/'rev99'!$G114,0)</f>
        <v>219.17923099189503</v>
      </c>
      <c r="AE114" s="23">
        <f>IF('exp99'!AD114&lt;&gt;"",'exp99'!AD114/'rev99'!$G114,0)</f>
        <v>161.97783995883185</v>
      </c>
    </row>
    <row r="115" spans="1:31" x14ac:dyDescent="0.25">
      <c r="A115" s="15" t="str">
        <f>'exp99'!A115</f>
        <v>401</v>
      </c>
      <c r="B115" s="15">
        <v>29</v>
      </c>
      <c r="C115" s="16" t="str">
        <f>'exp99'!B115</f>
        <v>McCREARY CO.</v>
      </c>
      <c r="D115" s="23">
        <f>IF('exp99'!C115&lt;&gt;"",'exp99'!C115/'rev99'!$G115,0)</f>
        <v>7010.9632559882766</v>
      </c>
      <c r="E115" s="23">
        <f>IF('exp99'!D115&lt;&gt;"",'exp99'!D115/'rev99'!$G115,0)</f>
        <v>6568.1903949027219</v>
      </c>
      <c r="F115" s="23">
        <f>IF('exp99'!E115&lt;&gt;"",'exp99'!E115/'rev99'!$G115,0)</f>
        <v>3736.5485161334286</v>
      </c>
      <c r="G115" s="23">
        <f>IF('exp99'!F115&lt;&gt;"",'exp99'!F115/'rev99'!$G115,0)</f>
        <v>7010.9632559882766</v>
      </c>
      <c r="H115" s="23">
        <f>IF('exp99'!G115&lt;&gt;"",'exp99'!G115/'rev99'!$G115,0)</f>
        <v>0</v>
      </c>
      <c r="I115" s="23">
        <f>IF('exp99'!H115&lt;&gt;"",'exp99'!H115/'rev99'!$G115,0)</f>
        <v>3736.5485161334286</v>
      </c>
      <c r="J115" s="23">
        <f>IF('exp99'!I115&lt;&gt;"",'exp99'!I115/'rev99'!$G115,0)</f>
        <v>274.55807012163956</v>
      </c>
      <c r="K115" s="23">
        <f>IF('exp99'!J115&lt;&gt;"",'exp99'!J115/'rev99'!$G115,0)</f>
        <v>273.07044533033491</v>
      </c>
      <c r="L115" s="23">
        <f>IF('exp99'!K115&lt;&gt;"",'exp99'!K115/'rev99'!$G115,0)</f>
        <v>249.72493100275986</v>
      </c>
      <c r="M115" s="23">
        <f>IF('exp99'!L115&lt;&gt;"",'exp99'!L115/'rev99'!$G115,0)</f>
        <v>308.02952741149613</v>
      </c>
      <c r="N115" s="23">
        <f>IF('exp99'!M115&lt;&gt;"",'exp99'!M115/'rev99'!$G115,0)</f>
        <v>48.409847013526864</v>
      </c>
      <c r="O115" s="23">
        <f>IF('exp99'!N115&lt;&gt;"",'exp99'!N115/'rev99'!$G115,0)</f>
        <v>515.74869671879799</v>
      </c>
      <c r="P115" s="23">
        <f>IF('exp99'!O115&lt;&gt;"",'exp99'!O115/'rev99'!$G115,0)</f>
        <v>476.89997274183105</v>
      </c>
      <c r="Q115" s="23">
        <f>IF('exp99'!P115&lt;&gt;"",'exp99'!P115/'rev99'!$G115,0)</f>
        <v>62.17760400695083</v>
      </c>
      <c r="R115" s="23">
        <f>IF('exp99'!Q115&lt;&gt;"",'exp99'!Q115/'rev99'!$G115,0)</f>
        <v>0</v>
      </c>
      <c r="S115" s="23">
        <f>IF('exp99'!R115&lt;&gt;"",'exp99'!R115/'rev99'!$G115,0)</f>
        <v>454.90088589049031</v>
      </c>
      <c r="T115" s="23">
        <f>IF('exp99'!S115&lt;&gt;"",'exp99'!S115/'rev99'!$G115,0)</f>
        <v>168.12189853146614</v>
      </c>
      <c r="U115" s="23">
        <f>IF('exp99'!T115&lt;&gt;"",'exp99'!T115/'rev99'!$G115,0)</f>
        <v>0</v>
      </c>
      <c r="V115" s="23">
        <f>IF('exp99'!U115&lt;&gt;"",'exp99'!U115/'rev99'!$G115,0)</f>
        <v>0</v>
      </c>
      <c r="W115" s="23">
        <f>IF('exp99'!V115&lt;&gt;"",'exp99'!V115/'rev99'!$G115,0)</f>
        <v>0</v>
      </c>
      <c r="X115" s="23">
        <f>IF('exp99'!W115&lt;&gt;"",'exp99'!W115/'rev99'!$G115,0)</f>
        <v>4.7094722137040446</v>
      </c>
      <c r="Y115" s="23">
        <f>IF('exp99'!X115&lt;&gt;"",'exp99'!X115/'rev99'!$G115,0)</f>
        <v>0</v>
      </c>
      <c r="Z115" s="23">
        <f>IF('exp99'!Y115&lt;&gt;"",'exp99'!Y115/'rev99'!$G115,0)</f>
        <v>0</v>
      </c>
      <c r="AA115" s="23">
        <f>IF('exp99'!Z115&lt;&gt;"",'exp99'!Z115/'rev99'!$G115,0)</f>
        <v>0</v>
      </c>
      <c r="AB115" s="23">
        <f>IF('exp99'!AA115&lt;&gt;"",'exp99'!AA115/'rev99'!$G115,0)</f>
        <v>112.32035844492147</v>
      </c>
      <c r="AC115" s="23">
        <f>IF('exp99'!AB115&lt;&gt;"",'exp99'!AB115/'rev99'!$G115,0)</f>
        <v>0</v>
      </c>
      <c r="AD115" s="23">
        <f>IF('exp99'!AC115&lt;&gt;"",'exp99'!AC115/'rev99'!$G115,0)</f>
        <v>246.28274217179458</v>
      </c>
      <c r="AE115" s="23">
        <f>IF('exp99'!AD115&lt;&gt;"",'exp99'!AD115/'rev99'!$G115,0)</f>
        <v>79.460288255136462</v>
      </c>
    </row>
    <row r="116" spans="1:31" x14ac:dyDescent="0.25">
      <c r="A116" s="15" t="str">
        <f>'exp99'!A116</f>
        <v>405</v>
      </c>
      <c r="B116" s="15">
        <v>151</v>
      </c>
      <c r="C116" s="16" t="str">
        <f>'exp99'!B116</f>
        <v>McLEAN CO.</v>
      </c>
      <c r="D116" s="23">
        <f>IF('exp99'!C116&lt;&gt;"",'exp99'!C116/'rev99'!$G116,0)</f>
        <v>6305.7613335118485</v>
      </c>
      <c r="E116" s="23">
        <f>IF('exp99'!D116&lt;&gt;"",'exp99'!D116/'rev99'!$G116,0)</f>
        <v>5302.9737849779085</v>
      </c>
      <c r="F116" s="23">
        <f>IF('exp99'!E116&lt;&gt;"",'exp99'!E116/'rev99'!$G116,0)</f>
        <v>2809.3453005757128</v>
      </c>
      <c r="G116" s="23">
        <f>IF('exp99'!F116&lt;&gt;"",'exp99'!F116/'rev99'!$G116,0)</f>
        <v>6305.7613335118485</v>
      </c>
      <c r="H116" s="23">
        <f>IF('exp99'!G116&lt;&gt;"",'exp99'!G116/'rev99'!$G116,0)</f>
        <v>-22.947409291739188</v>
      </c>
      <c r="I116" s="23">
        <f>IF('exp99'!H116&lt;&gt;"",'exp99'!H116/'rev99'!$G116,0)</f>
        <v>2832.2927098674518</v>
      </c>
      <c r="J116" s="23">
        <f>IF('exp99'!I116&lt;&gt;"",'exp99'!I116/'rev99'!$G116,0)</f>
        <v>161.77334315169367</v>
      </c>
      <c r="K116" s="23">
        <f>IF('exp99'!J116&lt;&gt;"",'exp99'!J116/'rev99'!$G116,0)</f>
        <v>247.92802249297097</v>
      </c>
      <c r="L116" s="23">
        <f>IF('exp99'!K116&lt;&gt;"",'exp99'!K116/'rev99'!$G116,0)</f>
        <v>388.59637836390414</v>
      </c>
      <c r="M116" s="23">
        <f>IF('exp99'!L116&lt;&gt;"",'exp99'!L116/'rev99'!$G116,0)</f>
        <v>306.86414513321728</v>
      </c>
      <c r="N116" s="23">
        <f>IF('exp99'!M116&lt;&gt;"",'exp99'!M116/'rev99'!$G116,0)</f>
        <v>0</v>
      </c>
      <c r="O116" s="23">
        <f>IF('exp99'!N116&lt;&gt;"",'exp99'!N116/'rev99'!$G116,0)</f>
        <v>512.26838264827961</v>
      </c>
      <c r="P116" s="23">
        <f>IF('exp99'!O116&lt;&gt;"",'exp99'!O116/'rev99'!$G116,0)</f>
        <v>377.62262685767843</v>
      </c>
      <c r="Q116" s="23">
        <f>IF('exp99'!P116&lt;&gt;"",'exp99'!P116/'rev99'!$G116,0)</f>
        <v>4.5333578792341687</v>
      </c>
      <c r="R116" s="23">
        <f>IF('exp99'!Q116&lt;&gt;"",'exp99'!Q116/'rev99'!$G116,0)</f>
        <v>0</v>
      </c>
      <c r="S116" s="23">
        <f>IF('exp99'!R116&lt;&gt;"",'exp99'!R116/'rev99'!$G116,0)</f>
        <v>383.84901593252113</v>
      </c>
      <c r="T116" s="23">
        <f>IF('exp99'!S116&lt;&gt;"",'exp99'!S116/'rev99'!$G116,0)</f>
        <v>110.19321194269648</v>
      </c>
      <c r="U116" s="23">
        <f>IF('exp99'!T116&lt;&gt;"",'exp99'!T116/'rev99'!$G116,0)</f>
        <v>0</v>
      </c>
      <c r="V116" s="23">
        <f>IF('exp99'!U116&lt;&gt;"",'exp99'!U116/'rev99'!$G116,0)</f>
        <v>0</v>
      </c>
      <c r="W116" s="23">
        <f>IF('exp99'!V116&lt;&gt;"",'exp99'!V116/'rev99'!$G116,0)</f>
        <v>0</v>
      </c>
      <c r="X116" s="23">
        <f>IF('exp99'!W116&lt;&gt;"",'exp99'!W116/'rev99'!$G116,0)</f>
        <v>281.79894229481857</v>
      </c>
      <c r="Y116" s="23">
        <f>IF('exp99'!X116&lt;&gt;"",'exp99'!X116/'rev99'!$G116,0)</f>
        <v>0</v>
      </c>
      <c r="Z116" s="23">
        <f>IF('exp99'!Y116&lt;&gt;"",'exp99'!Y116/'rev99'!$G116,0)</f>
        <v>69.23330432454145</v>
      </c>
      <c r="AA116" s="23">
        <f>IF('exp99'!Z116&lt;&gt;"",'exp99'!Z116/'rev99'!$G116,0)</f>
        <v>63.909338599544789</v>
      </c>
      <c r="AB116" s="23">
        <f>IF('exp99'!AA116&lt;&gt;"",'exp99'!AA116/'rev99'!$G116,0)</f>
        <v>0</v>
      </c>
      <c r="AC116" s="23">
        <f>IF('exp99'!AB116&lt;&gt;"",'exp99'!AB116/'rev99'!$G116,0)</f>
        <v>0</v>
      </c>
      <c r="AD116" s="23">
        <f>IF('exp99'!AC116&lt;&gt;"",'exp99'!AC116/'rev99'!$G116,0)</f>
        <v>263.06500200830101</v>
      </c>
      <c r="AE116" s="23">
        <f>IF('exp99'!AD116&lt;&gt;"",'exp99'!AD116/'rev99'!$G116,0)</f>
        <v>324.78096130673453</v>
      </c>
    </row>
    <row r="117" spans="1:31" x14ac:dyDescent="0.25">
      <c r="A117" s="15" t="str">
        <f>'exp99'!A117</f>
        <v>411</v>
      </c>
      <c r="B117" s="15">
        <v>175</v>
      </c>
      <c r="C117" s="16" t="str">
        <f>'exp99'!B117</f>
        <v>MEADE CO.</v>
      </c>
      <c r="D117" s="23">
        <f>IF('exp99'!C117&lt;&gt;"",'exp99'!C117/'rev99'!$G117,0)</f>
        <v>6046.5597732207516</v>
      </c>
      <c r="E117" s="23">
        <f>IF('exp99'!D117&lt;&gt;"",'exp99'!D117/'rev99'!$G117,0)</f>
        <v>4781.2986369119426</v>
      </c>
      <c r="F117" s="23">
        <f>IF('exp99'!E117&lt;&gt;"",'exp99'!E117/'rev99'!$G117,0)</f>
        <v>2950.3258673100127</v>
      </c>
      <c r="G117" s="23">
        <f>IF('exp99'!F117&lt;&gt;"",'exp99'!F117/'rev99'!$G117,0)</f>
        <v>6046.5597732207516</v>
      </c>
      <c r="H117" s="23">
        <f>IF('exp99'!G117&lt;&gt;"",'exp99'!G117/'rev99'!$G117,0)</f>
        <v>-13.321264173703257</v>
      </c>
      <c r="I117" s="23">
        <f>IF('exp99'!H117&lt;&gt;"",'exp99'!H117/'rev99'!$G117,0)</f>
        <v>2963.6471314837163</v>
      </c>
      <c r="J117" s="23">
        <f>IF('exp99'!I117&lt;&gt;"",'exp99'!I117/'rev99'!$G117,0)</f>
        <v>153.19045838359469</v>
      </c>
      <c r="K117" s="23">
        <f>IF('exp99'!J117&lt;&gt;"",'exp99'!J117/'rev99'!$G117,0)</f>
        <v>153.99518455971051</v>
      </c>
      <c r="L117" s="23">
        <f>IF('exp99'!K117&lt;&gt;"",'exp99'!K117/'rev99'!$G117,0)</f>
        <v>245.81672858866102</v>
      </c>
      <c r="M117" s="23">
        <f>IF('exp99'!L117&lt;&gt;"",'exp99'!L117/'rev99'!$G117,0)</f>
        <v>259.5594378769602</v>
      </c>
      <c r="N117" s="23">
        <f>IF('exp99'!M117&lt;&gt;"",'exp99'!M117/'rev99'!$G117,0)</f>
        <v>0</v>
      </c>
      <c r="O117" s="23">
        <f>IF('exp99'!N117&lt;&gt;"",'exp99'!N117/'rev99'!$G117,0)</f>
        <v>401.02365500603139</v>
      </c>
      <c r="P117" s="23">
        <f>IF('exp99'!O117&lt;&gt;"",'exp99'!O117/'rev99'!$G117,0)</f>
        <v>249.98862002412545</v>
      </c>
      <c r="Q117" s="23">
        <f>IF('exp99'!P117&lt;&gt;"",'exp99'!P117/'rev99'!$G117,0)</f>
        <v>0</v>
      </c>
      <c r="R117" s="23">
        <f>IF('exp99'!Q117&lt;&gt;"",'exp99'!Q117/'rev99'!$G117,0)</f>
        <v>0</v>
      </c>
      <c r="S117" s="23">
        <f>IF('exp99'!R117&lt;&gt;"",'exp99'!R117/'rev99'!$G117,0)</f>
        <v>314.40551025331729</v>
      </c>
      <c r="T117" s="23">
        <f>IF('exp99'!S117&lt;&gt;"",'exp99'!S117/'rev99'!$G117,0)</f>
        <v>52.99317490952955</v>
      </c>
      <c r="U117" s="23">
        <f>IF('exp99'!T117&lt;&gt;"",'exp99'!T117/'rev99'!$G117,0)</f>
        <v>0</v>
      </c>
      <c r="V117" s="23">
        <f>IF('exp99'!U117&lt;&gt;"",'exp99'!U117/'rev99'!$G117,0)</f>
        <v>0</v>
      </c>
      <c r="W117" s="23">
        <f>IF('exp99'!V117&lt;&gt;"",'exp99'!V117/'rev99'!$G117,0)</f>
        <v>0</v>
      </c>
      <c r="X117" s="23">
        <f>IF('exp99'!W117&lt;&gt;"",'exp99'!W117/'rev99'!$G117,0)</f>
        <v>49.180236429433052</v>
      </c>
      <c r="Y117" s="23">
        <f>IF('exp99'!X117&lt;&gt;"",'exp99'!X117/'rev99'!$G117,0)</f>
        <v>0</v>
      </c>
      <c r="Z117" s="23">
        <f>IF('exp99'!Y117&lt;&gt;"",'exp99'!Y117/'rev99'!$G117,0)</f>
        <v>0</v>
      </c>
      <c r="AA117" s="23">
        <f>IF('exp99'!Z117&lt;&gt;"",'exp99'!Z117/'rev99'!$G117,0)</f>
        <v>0</v>
      </c>
      <c r="AB117" s="23">
        <f>IF('exp99'!AA117&lt;&gt;"",'exp99'!AA117/'rev99'!$G117,0)</f>
        <v>73.166550060313625</v>
      </c>
      <c r="AC117" s="23">
        <f>IF('exp99'!AB117&lt;&gt;"",'exp99'!AB117/'rev99'!$G117,0)</f>
        <v>0</v>
      </c>
      <c r="AD117" s="23">
        <f>IF('exp99'!AC117&lt;&gt;"",'exp99'!AC117/'rev99'!$G117,0)</f>
        <v>229.75815440289506</v>
      </c>
      <c r="AE117" s="23">
        <f>IF('exp99'!AD117&lt;&gt;"",'exp99'!AD117/'rev99'!$G117,0)</f>
        <v>913.15619541616411</v>
      </c>
    </row>
    <row r="118" spans="1:31" x14ac:dyDescent="0.25">
      <c r="A118" s="15" t="str">
        <f>'exp99'!A118</f>
        <v>415</v>
      </c>
      <c r="B118" s="15">
        <v>55</v>
      </c>
      <c r="C118" s="16" t="str">
        <f>'exp99'!B118</f>
        <v>MENIFEE CO.</v>
      </c>
      <c r="D118" s="23">
        <f>IF('exp99'!C118&lt;&gt;"",'exp99'!C118/'rev99'!$G118,0)</f>
        <v>6619.0864895019768</v>
      </c>
      <c r="E118" s="23">
        <f>IF('exp99'!D118&lt;&gt;"",'exp99'!D118/'rev99'!$G118,0)</f>
        <v>6040.1297393244749</v>
      </c>
      <c r="F118" s="23">
        <f>IF('exp99'!E118&lt;&gt;"",'exp99'!E118/'rev99'!$G118,0)</f>
        <v>3711.6878385231771</v>
      </c>
      <c r="G118" s="23">
        <f>IF('exp99'!F118&lt;&gt;"",'exp99'!F118/'rev99'!$G118,0)</f>
        <v>6619.0864895019768</v>
      </c>
      <c r="H118" s="23">
        <f>IF('exp99'!G118&lt;&gt;"",'exp99'!G118/'rev99'!$G118,0)</f>
        <v>2.0346891165432601E-2</v>
      </c>
      <c r="I118" s="23">
        <f>IF('exp99'!H118&lt;&gt;"",'exp99'!H118/'rev99'!$G118,0)</f>
        <v>3711.6674916320112</v>
      </c>
      <c r="J118" s="23">
        <f>IF('exp99'!I118&lt;&gt;"",'exp99'!I118/'rev99'!$G118,0)</f>
        <v>314.35759204787507</v>
      </c>
      <c r="K118" s="23">
        <f>IF('exp99'!J118&lt;&gt;"",'exp99'!J118/'rev99'!$G118,0)</f>
        <v>154.17856780606553</v>
      </c>
      <c r="L118" s="23">
        <f>IF('exp99'!K118&lt;&gt;"",'exp99'!K118/'rev99'!$G118,0)</f>
        <v>272.56883051019372</v>
      </c>
      <c r="M118" s="23">
        <f>IF('exp99'!L118&lt;&gt;"",'exp99'!L118/'rev99'!$G118,0)</f>
        <v>218.92934374683031</v>
      </c>
      <c r="N118" s="23">
        <f>IF('exp99'!M118&lt;&gt;"",'exp99'!M118/'rev99'!$G118,0)</f>
        <v>48.400375291611724</v>
      </c>
      <c r="O118" s="23">
        <f>IF('exp99'!N118&lt;&gt;"",'exp99'!N118/'rev99'!$G118,0)</f>
        <v>454.38344659701795</v>
      </c>
      <c r="P118" s="23">
        <f>IF('exp99'!O118&lt;&gt;"",'exp99'!O118/'rev99'!$G118,0)</f>
        <v>349.15094837204583</v>
      </c>
      <c r="Q118" s="23">
        <f>IF('exp99'!P118&lt;&gt;"",'exp99'!P118/'rev99'!$G118,0)</f>
        <v>0</v>
      </c>
      <c r="R118" s="23">
        <f>IF('exp99'!Q118&lt;&gt;"",'exp99'!Q118/'rev99'!$G118,0)</f>
        <v>0</v>
      </c>
      <c r="S118" s="23">
        <f>IF('exp99'!R118&lt;&gt;"",'exp99'!R118/'rev99'!$G118,0)</f>
        <v>420.67007810122732</v>
      </c>
      <c r="T118" s="23">
        <f>IF('exp99'!S118&lt;&gt;"",'exp99'!S118/'rev99'!$G118,0)</f>
        <v>95.802718328430871</v>
      </c>
      <c r="U118" s="23">
        <f>IF('exp99'!T118&lt;&gt;"",'exp99'!T118/'rev99'!$G118,0)</f>
        <v>0</v>
      </c>
      <c r="V118" s="23">
        <f>IF('exp99'!U118&lt;&gt;"",'exp99'!U118/'rev99'!$G118,0)</f>
        <v>0</v>
      </c>
      <c r="W118" s="23">
        <f>IF('exp99'!V118&lt;&gt;"",'exp99'!V118/'rev99'!$G118,0)</f>
        <v>0</v>
      </c>
      <c r="X118" s="23">
        <f>IF('exp99'!W118&lt;&gt;"",'exp99'!W118/'rev99'!$G118,0)</f>
        <v>0</v>
      </c>
      <c r="Y118" s="23">
        <f>IF('exp99'!X118&lt;&gt;"",'exp99'!X118/'rev99'!$G118,0)</f>
        <v>0</v>
      </c>
      <c r="Z118" s="23">
        <f>IF('exp99'!Y118&lt;&gt;"",'exp99'!Y118/'rev99'!$G118,0)</f>
        <v>0</v>
      </c>
      <c r="AA118" s="23">
        <f>IF('exp99'!Z118&lt;&gt;"",'exp99'!Z118/'rev99'!$G118,0)</f>
        <v>-0.22821787199513136</v>
      </c>
      <c r="AB118" s="23">
        <f>IF('exp99'!AA118&lt;&gt;"",'exp99'!AA118/'rev99'!$G118,0)</f>
        <v>0</v>
      </c>
      <c r="AC118" s="23">
        <f>IF('exp99'!AB118&lt;&gt;"",'exp99'!AB118/'rev99'!$G118,0)</f>
        <v>0</v>
      </c>
      <c r="AD118" s="23">
        <f>IF('exp99'!AC118&lt;&gt;"",'exp99'!AC118/'rev99'!$G118,0)</f>
        <v>244.85592859316361</v>
      </c>
      <c r="AE118" s="23">
        <f>IF('exp99'!AD118&lt;&gt;"",'exp99'!AD118/'rev99'!$G118,0)</f>
        <v>334.32903945633433</v>
      </c>
    </row>
    <row r="119" spans="1:31" x14ac:dyDescent="0.25">
      <c r="A119" s="15" t="str">
        <f>'exp99'!A119</f>
        <v>421</v>
      </c>
      <c r="B119" s="15">
        <v>160</v>
      </c>
      <c r="C119" s="16" t="str">
        <f>'exp99'!B119</f>
        <v>MERCER CO.</v>
      </c>
      <c r="D119" s="23">
        <f>IF('exp99'!C119&lt;&gt;"",'exp99'!C119/'rev99'!$G119,0)</f>
        <v>5786.1857008318939</v>
      </c>
      <c r="E119" s="23">
        <f>IF('exp99'!D119&lt;&gt;"",'exp99'!D119/'rev99'!$G119,0)</f>
        <v>5083.7162350232829</v>
      </c>
      <c r="F119" s="23">
        <f>IF('exp99'!E119&lt;&gt;"",'exp99'!E119/'rev99'!$G119,0)</f>
        <v>2989.1473970595925</v>
      </c>
      <c r="G119" s="23">
        <f>IF('exp99'!F119&lt;&gt;"",'exp99'!F119/'rev99'!$G119,0)</f>
        <v>5786.1857008318939</v>
      </c>
      <c r="H119" s="23">
        <f>IF('exp99'!G119&lt;&gt;"",'exp99'!G119/'rev99'!$G119,0)</f>
        <v>0.60369905300057547</v>
      </c>
      <c r="I119" s="23">
        <f>IF('exp99'!H119&lt;&gt;"",'exp99'!H119/'rev99'!$G119,0)</f>
        <v>2988.543698006592</v>
      </c>
      <c r="J119" s="23">
        <f>IF('exp99'!I119&lt;&gt;"",'exp99'!I119/'rev99'!$G119,0)</f>
        <v>134.88417307591692</v>
      </c>
      <c r="K119" s="23">
        <f>IF('exp99'!J119&lt;&gt;"",'exp99'!J119/'rev99'!$G119,0)</f>
        <v>122.69208392193795</v>
      </c>
      <c r="L119" s="23">
        <f>IF('exp99'!K119&lt;&gt;"",'exp99'!K119/'rev99'!$G119,0)</f>
        <v>234.45923716841941</v>
      </c>
      <c r="M119" s="23">
        <f>IF('exp99'!L119&lt;&gt;"",'exp99'!L119/'rev99'!$G119,0)</f>
        <v>248.63198869879142</v>
      </c>
      <c r="N119" s="23">
        <f>IF('exp99'!M119&lt;&gt;"",'exp99'!M119/'rev99'!$G119,0)</f>
        <v>59.482221524616754</v>
      </c>
      <c r="O119" s="23">
        <f>IF('exp99'!N119&lt;&gt;"",'exp99'!N119/'rev99'!$G119,0)</f>
        <v>535.45921624025527</v>
      </c>
      <c r="P119" s="23">
        <f>IF('exp99'!O119&lt;&gt;"",'exp99'!O119/'rev99'!$G119,0)</f>
        <v>392.33105216344893</v>
      </c>
      <c r="Q119" s="23">
        <f>IF('exp99'!P119&lt;&gt;"",'exp99'!P119/'rev99'!$G119,0)</f>
        <v>38.247648197561865</v>
      </c>
      <c r="R119" s="23">
        <f>IF('exp99'!Q119&lt;&gt;"",'exp99'!Q119/'rev99'!$G119,0)</f>
        <v>0</v>
      </c>
      <c r="S119" s="23">
        <f>IF('exp99'!R119&lt;&gt;"",'exp99'!R119/'rev99'!$G119,0)</f>
        <v>299.5426672945116</v>
      </c>
      <c r="T119" s="23">
        <f>IF('exp99'!S119&lt;&gt;"",'exp99'!S119/'rev99'!$G119,0)</f>
        <v>28.83854967822948</v>
      </c>
      <c r="U119" s="23">
        <f>IF('exp99'!T119&lt;&gt;"",'exp99'!T119/'rev99'!$G119,0)</f>
        <v>0</v>
      </c>
      <c r="V119" s="23">
        <f>IF('exp99'!U119&lt;&gt;"",'exp99'!U119/'rev99'!$G119,0)</f>
        <v>0</v>
      </c>
      <c r="W119" s="23">
        <f>IF('exp99'!V119&lt;&gt;"",'exp99'!V119/'rev99'!$G119,0)</f>
        <v>0</v>
      </c>
      <c r="X119" s="23">
        <f>IF('exp99'!W119&lt;&gt;"",'exp99'!W119/'rev99'!$G119,0)</f>
        <v>123.84018730706849</v>
      </c>
      <c r="Y119" s="23">
        <f>IF('exp99'!X119&lt;&gt;"",'exp99'!X119/'rev99'!$G119,0)</f>
        <v>0</v>
      </c>
      <c r="Z119" s="23">
        <f>IF('exp99'!Y119&lt;&gt;"",'exp99'!Y119/'rev99'!$G119,0)</f>
        <v>0</v>
      </c>
      <c r="AA119" s="23">
        <f>IF('exp99'!Z119&lt;&gt;"",'exp99'!Z119/'rev99'!$G119,0)</f>
        <v>1.1144247370899389E-2</v>
      </c>
      <c r="AB119" s="23">
        <f>IF('exp99'!AA119&lt;&gt;"",'exp99'!AA119/'rev99'!$G119,0)</f>
        <v>0</v>
      </c>
      <c r="AC119" s="23">
        <f>IF('exp99'!AB119&lt;&gt;"",'exp99'!AB119/'rev99'!$G119,0)</f>
        <v>0</v>
      </c>
      <c r="AD119" s="23">
        <f>IF('exp99'!AC119&lt;&gt;"",'exp99'!AC119/'rev99'!$G119,0)</f>
        <v>198.78712917909277</v>
      </c>
      <c r="AE119" s="23">
        <f>IF('exp99'!AD119&lt;&gt;"",'exp99'!AD119/'rev99'!$G119,0)</f>
        <v>379.83100507507982</v>
      </c>
    </row>
    <row r="120" spans="1:31" x14ac:dyDescent="0.25">
      <c r="A120" s="15" t="str">
        <f>'exp99'!A120</f>
        <v>425</v>
      </c>
      <c r="B120" s="15">
        <v>68</v>
      </c>
      <c r="C120" s="16" t="str">
        <f>'exp99'!B120</f>
        <v>METCALFE CO.</v>
      </c>
      <c r="D120" s="23">
        <f>IF('exp99'!C120&lt;&gt;"",'exp99'!C120/'rev99'!$G120,0)</f>
        <v>6327.6538356258161</v>
      </c>
      <c r="E120" s="23">
        <f>IF('exp99'!D120&lt;&gt;"",'exp99'!D120/'rev99'!$G120,0)</f>
        <v>5923.0845480052003</v>
      </c>
      <c r="F120" s="23">
        <f>IF('exp99'!E120&lt;&gt;"",'exp99'!E120/'rev99'!$G120,0)</f>
        <v>3159.5407650721959</v>
      </c>
      <c r="G120" s="23">
        <f>IF('exp99'!F120&lt;&gt;"",'exp99'!F120/'rev99'!$G120,0)</f>
        <v>6327.6538356258161</v>
      </c>
      <c r="H120" s="23">
        <f>IF('exp99'!G120&lt;&gt;"",'exp99'!G120/'rev99'!$G120,0)</f>
        <v>0</v>
      </c>
      <c r="I120" s="23">
        <f>IF('exp99'!H120&lt;&gt;"",'exp99'!H120/'rev99'!$G120,0)</f>
        <v>3159.5407650721959</v>
      </c>
      <c r="J120" s="23">
        <f>IF('exp99'!I120&lt;&gt;"",'exp99'!I120/'rev99'!$G120,0)</f>
        <v>224.75915280914253</v>
      </c>
      <c r="K120" s="23">
        <f>IF('exp99'!J120&lt;&gt;"",'exp99'!J120/'rev99'!$G120,0)</f>
        <v>170.71944843632383</v>
      </c>
      <c r="L120" s="23">
        <f>IF('exp99'!K120&lt;&gt;"",'exp99'!K120/'rev99'!$G120,0)</f>
        <v>278.00500239512763</v>
      </c>
      <c r="M120" s="23">
        <f>IF('exp99'!L120&lt;&gt;"",'exp99'!L120/'rev99'!$G120,0)</f>
        <v>375.39181550674061</v>
      </c>
      <c r="N120" s="23">
        <f>IF('exp99'!M120&lt;&gt;"",'exp99'!M120/'rev99'!$G120,0)</f>
        <v>0</v>
      </c>
      <c r="O120" s="23">
        <f>IF('exp99'!N120&lt;&gt;"",'exp99'!N120/'rev99'!$G120,0)</f>
        <v>748.24454937384519</v>
      </c>
      <c r="P120" s="23">
        <f>IF('exp99'!O120&lt;&gt;"",'exp99'!O120/'rev99'!$G120,0)</f>
        <v>455.95019503182101</v>
      </c>
      <c r="Q120" s="23">
        <f>IF('exp99'!P120&lt;&gt;"",'exp99'!P120/'rev99'!$G120,0)</f>
        <v>40.661746390200506</v>
      </c>
      <c r="R120" s="23">
        <f>IF('exp99'!Q120&lt;&gt;"",'exp99'!Q120/'rev99'!$G120,0)</f>
        <v>0</v>
      </c>
      <c r="S120" s="23">
        <f>IF('exp99'!R120&lt;&gt;"",'exp99'!R120/'rev99'!$G120,0)</f>
        <v>406.00153288168076</v>
      </c>
      <c r="T120" s="23">
        <f>IF('exp99'!S120&lt;&gt;"",'exp99'!S120/'rev99'!$G120,0)</f>
        <v>63.810340108122908</v>
      </c>
      <c r="U120" s="23">
        <f>IF('exp99'!T120&lt;&gt;"",'exp99'!T120/'rev99'!$G120,0)</f>
        <v>0</v>
      </c>
      <c r="V120" s="23">
        <f>IF('exp99'!U120&lt;&gt;"",'exp99'!U120/'rev99'!$G120,0)</f>
        <v>0</v>
      </c>
      <c r="W120" s="23">
        <f>IF('exp99'!V120&lt;&gt;"",'exp99'!V120/'rev99'!$G120,0)</f>
        <v>0</v>
      </c>
      <c r="X120" s="23">
        <f>IF('exp99'!W120&lt;&gt;"",'exp99'!W120/'rev99'!$G120,0)</f>
        <v>0</v>
      </c>
      <c r="Y120" s="23">
        <f>IF('exp99'!X120&lt;&gt;"",'exp99'!X120/'rev99'!$G120,0)</f>
        <v>0</v>
      </c>
      <c r="Z120" s="23">
        <f>IF('exp99'!Y120&lt;&gt;"",'exp99'!Y120/'rev99'!$G120,0)</f>
        <v>0</v>
      </c>
      <c r="AA120" s="23">
        <f>IF('exp99'!Z120&lt;&gt;"",'exp99'!Z120/'rev99'!$G120,0)</f>
        <v>0</v>
      </c>
      <c r="AB120" s="23">
        <f>IF('exp99'!AA120&lt;&gt;"",'exp99'!AA120/'rev99'!$G120,0)</f>
        <v>0</v>
      </c>
      <c r="AC120" s="23">
        <f>IF('exp99'!AB120&lt;&gt;"",'exp99'!AB120/'rev99'!$G120,0)</f>
        <v>0</v>
      </c>
      <c r="AD120" s="23">
        <f>IF('exp99'!AC120&lt;&gt;"",'exp99'!AC120/'rev99'!$G120,0)</f>
        <v>329.29384794361187</v>
      </c>
      <c r="AE120" s="23">
        <f>IF('exp99'!AD120&lt;&gt;"",'exp99'!AD120/'rev99'!$G120,0)</f>
        <v>75.275439676999937</v>
      </c>
    </row>
    <row r="121" spans="1:31" x14ac:dyDescent="0.25">
      <c r="A121" s="15" t="str">
        <f>'exp99'!A121</f>
        <v>426</v>
      </c>
      <c r="B121" s="15">
        <v>94</v>
      </c>
      <c r="C121" s="16" t="str">
        <f>'exp99'!B121</f>
        <v>MIDDLESBORO IND.</v>
      </c>
      <c r="D121" s="23">
        <f>IF('exp99'!C121&lt;&gt;"",'exp99'!C121/'rev99'!$G121,0)</f>
        <v>6184.5812653483226</v>
      </c>
      <c r="E121" s="23">
        <f>IF('exp99'!D121&lt;&gt;"",'exp99'!D121/'rev99'!$G121,0)</f>
        <v>5824.5745379345999</v>
      </c>
      <c r="F121" s="23">
        <f>IF('exp99'!E121&lt;&gt;"",'exp99'!E121/'rev99'!$G121,0)</f>
        <v>3557.1225087243124</v>
      </c>
      <c r="G121" s="23">
        <f>IF('exp99'!F121&lt;&gt;"",'exp99'!F121/'rev99'!$G121,0)</f>
        <v>6184.5812653483226</v>
      </c>
      <c r="H121" s="23">
        <f>IF('exp99'!G121&lt;&gt;"",'exp99'!G121/'rev99'!$G121,0)</f>
        <v>0</v>
      </c>
      <c r="I121" s="23">
        <f>IF('exp99'!H121&lt;&gt;"",'exp99'!H121/'rev99'!$G121,0)</f>
        <v>3557.1225087243124</v>
      </c>
      <c r="J121" s="23">
        <f>IF('exp99'!I121&lt;&gt;"",'exp99'!I121/'rev99'!$G121,0)</f>
        <v>191.90792943001162</v>
      </c>
      <c r="K121" s="23">
        <f>IF('exp99'!J121&lt;&gt;"",'exp99'!J121/'rev99'!$G121,0)</f>
        <v>171.5049437766576</v>
      </c>
      <c r="L121" s="23">
        <f>IF('exp99'!K121&lt;&gt;"",'exp99'!K121/'rev99'!$G121,0)</f>
        <v>322.52091896083749</v>
      </c>
      <c r="M121" s="23">
        <f>IF('exp99'!L121&lt;&gt;"",'exp99'!L121/'rev99'!$G121,0)</f>
        <v>292.66185860152513</v>
      </c>
      <c r="N121" s="23">
        <f>IF('exp99'!M121&lt;&gt;"",'exp99'!M121/'rev99'!$G121,0)</f>
        <v>0</v>
      </c>
      <c r="O121" s="23">
        <f>IF('exp99'!N121&lt;&gt;"",'exp99'!N121/'rev99'!$G121,0)</f>
        <v>443.9936280211968</v>
      </c>
      <c r="P121" s="23">
        <f>IF('exp99'!O121&lt;&gt;"",'exp99'!O121/'rev99'!$G121,0)</f>
        <v>199.73413467752357</v>
      </c>
      <c r="Q121" s="23">
        <f>IF('exp99'!P121&lt;&gt;"",'exp99'!P121/'rev99'!$G121,0)</f>
        <v>0</v>
      </c>
      <c r="R121" s="23">
        <f>IF('exp99'!Q121&lt;&gt;"",'exp99'!Q121/'rev99'!$G121,0)</f>
        <v>0</v>
      </c>
      <c r="S121" s="23">
        <f>IF('exp99'!R121&lt;&gt;"",'exp99'!R121/'rev99'!$G121,0)</f>
        <v>449.75253974408679</v>
      </c>
      <c r="T121" s="23">
        <f>IF('exp99'!S121&lt;&gt;"",'exp99'!S121/'rev99'!$G121,0)</f>
        <v>195.37607599844901</v>
      </c>
      <c r="U121" s="23">
        <f>IF('exp99'!T121&lt;&gt;"",'exp99'!T121/'rev99'!$G121,0)</f>
        <v>0</v>
      </c>
      <c r="V121" s="23">
        <f>IF('exp99'!U121&lt;&gt;"",'exp99'!U121/'rev99'!$G121,0)</f>
        <v>0</v>
      </c>
      <c r="W121" s="23">
        <f>IF('exp99'!V121&lt;&gt;"",'exp99'!V121/'rev99'!$G121,0)</f>
        <v>0</v>
      </c>
      <c r="X121" s="23">
        <f>IF('exp99'!W121&lt;&gt;"",'exp99'!W121/'rev99'!$G121,0)</f>
        <v>0</v>
      </c>
      <c r="Y121" s="23">
        <f>IF('exp99'!X121&lt;&gt;"",'exp99'!X121/'rev99'!$G121,0)</f>
        <v>29.276476670544135</v>
      </c>
      <c r="Z121" s="23">
        <f>IF('exp99'!Y121&lt;&gt;"",'exp99'!Y121/'rev99'!$G121,0)</f>
        <v>0</v>
      </c>
      <c r="AA121" s="23">
        <f>IF('exp99'!Z121&lt;&gt;"",'exp99'!Z121/'rev99'!$G121,0)</f>
        <v>0</v>
      </c>
      <c r="AB121" s="23">
        <f>IF('exp99'!AA121&lt;&gt;"",'exp99'!AA121/'rev99'!$G121,0)</f>
        <v>0</v>
      </c>
      <c r="AC121" s="23">
        <f>IF('exp99'!AB121&lt;&gt;"",'exp99'!AB121/'rev99'!$G121,0)</f>
        <v>0</v>
      </c>
      <c r="AD121" s="23">
        <f>IF('exp99'!AC121&lt;&gt;"",'exp99'!AC121/'rev99'!$G121,0)</f>
        <v>329.81726767480933</v>
      </c>
      <c r="AE121" s="23">
        <f>IF('exp99'!AD121&lt;&gt;"",'exp99'!AD121/'rev99'!$G121,0)</f>
        <v>0.91298306837275423</v>
      </c>
    </row>
    <row r="122" spans="1:31" x14ac:dyDescent="0.25">
      <c r="A122" s="15" t="str">
        <f>'exp99'!A122</f>
        <v>431</v>
      </c>
      <c r="B122" s="15">
        <v>48</v>
      </c>
      <c r="C122" s="16" t="str">
        <f>'exp99'!B122</f>
        <v>MONROE CO.</v>
      </c>
      <c r="D122" s="23">
        <f>IF('exp99'!C122&lt;&gt;"",'exp99'!C122/'rev99'!$G122,0)</f>
        <v>6535.1047745501837</v>
      </c>
      <c r="E122" s="23">
        <f>IF('exp99'!D122&lt;&gt;"",'exp99'!D122/'rev99'!$G122,0)</f>
        <v>6259.0408952959024</v>
      </c>
      <c r="F122" s="23">
        <f>IF('exp99'!E122&lt;&gt;"",'exp99'!E122/'rev99'!$G122,0)</f>
        <v>3384.1566063299369</v>
      </c>
      <c r="G122" s="23">
        <f>IF('exp99'!F122&lt;&gt;"",'exp99'!F122/'rev99'!$G122,0)</f>
        <v>6535.1047745501837</v>
      </c>
      <c r="H122" s="23">
        <f>IF('exp99'!G122&lt;&gt;"",'exp99'!G122/'rev99'!$G122,0)</f>
        <v>-1.5529861261651854</v>
      </c>
      <c r="I122" s="23">
        <f>IF('exp99'!H122&lt;&gt;"",'exp99'!H122/'rev99'!$G122,0)</f>
        <v>3385.7095924561022</v>
      </c>
      <c r="J122" s="23">
        <f>IF('exp99'!I122&lt;&gt;"",'exp99'!I122/'rev99'!$G122,0)</f>
        <v>210.36754823325384</v>
      </c>
      <c r="K122" s="23">
        <f>IF('exp99'!J122&lt;&gt;"",'exp99'!J122/'rev99'!$G122,0)</f>
        <v>296.11157056145674</v>
      </c>
      <c r="L122" s="23">
        <f>IF('exp99'!K122&lt;&gt;"",'exp99'!K122/'rev99'!$G122,0)</f>
        <v>156.52259917624104</v>
      </c>
      <c r="M122" s="23">
        <f>IF('exp99'!L122&lt;&gt;"",'exp99'!L122/'rev99'!$G122,0)</f>
        <v>466.98692824626056</v>
      </c>
      <c r="N122" s="23">
        <f>IF('exp99'!M122&lt;&gt;"",'exp99'!M122/'rev99'!$G122,0)</f>
        <v>90.752959028831555</v>
      </c>
      <c r="O122" s="23">
        <f>IF('exp99'!N122&lt;&gt;"",'exp99'!N122/'rev99'!$G122,0)</f>
        <v>650.14144808150877</v>
      </c>
      <c r="P122" s="23">
        <f>IF('exp99'!O122&lt;&gt;"",'exp99'!O122/'rev99'!$G122,0)</f>
        <v>310.75989594623888</v>
      </c>
      <c r="Q122" s="23">
        <f>IF('exp99'!P122&lt;&gt;"",'exp99'!P122/'rev99'!$G122,0)</f>
        <v>19.828224582701061</v>
      </c>
      <c r="R122" s="23">
        <f>IF('exp99'!Q122&lt;&gt;"",'exp99'!Q122/'rev99'!$G122,0)</f>
        <v>0</v>
      </c>
      <c r="S122" s="23">
        <f>IF('exp99'!R122&lt;&gt;"",'exp99'!R122/'rev99'!$G122,0)</f>
        <v>460.87007912421416</v>
      </c>
      <c r="T122" s="23">
        <f>IF('exp99'!S122&lt;&gt;"",'exp99'!S122/'rev99'!$G122,0)</f>
        <v>212.54303598525902</v>
      </c>
      <c r="U122" s="23">
        <f>IF('exp99'!T122&lt;&gt;"",'exp99'!T122/'rev99'!$G122,0)</f>
        <v>0</v>
      </c>
      <c r="V122" s="23">
        <f>IF('exp99'!U122&lt;&gt;"",'exp99'!U122/'rev99'!$G122,0)</f>
        <v>0</v>
      </c>
      <c r="W122" s="23">
        <f>IF('exp99'!V122&lt;&gt;"",'exp99'!V122/'rev99'!$G122,0)</f>
        <v>0</v>
      </c>
      <c r="X122" s="23">
        <f>IF('exp99'!W122&lt;&gt;"",'exp99'!W122/'rev99'!$G122,0)</f>
        <v>0</v>
      </c>
      <c r="Y122" s="23">
        <f>IF('exp99'!X122&lt;&gt;"",'exp99'!X122/'rev99'!$G122,0)</f>
        <v>0</v>
      </c>
      <c r="Z122" s="23">
        <f>IF('exp99'!Y122&lt;&gt;"",'exp99'!Y122/'rev99'!$G122,0)</f>
        <v>0</v>
      </c>
      <c r="AA122" s="23">
        <f>IF('exp99'!Z122&lt;&gt;"",'exp99'!Z122/'rev99'!$G122,0)</f>
        <v>0</v>
      </c>
      <c r="AB122" s="23">
        <f>IF('exp99'!AA122&lt;&gt;"",'exp99'!AA122/'rev99'!$G122,0)</f>
        <v>11.922826793843486</v>
      </c>
      <c r="AC122" s="23">
        <f>IF('exp99'!AB122&lt;&gt;"",'exp99'!AB122/'rev99'!$G122,0)</f>
        <v>0</v>
      </c>
      <c r="AD122" s="23">
        <f>IF('exp99'!AC122&lt;&gt;"",'exp99'!AC122/'rev99'!$G122,0)</f>
        <v>239.72472902666377</v>
      </c>
      <c r="AE122" s="23">
        <f>IF('exp99'!AD122&lt;&gt;"",'exp99'!AD122/'rev99'!$G122,0)</f>
        <v>24.416323433774117</v>
      </c>
    </row>
    <row r="123" spans="1:31" x14ac:dyDescent="0.25">
      <c r="A123" s="15" t="str">
        <f>'exp99'!A123</f>
        <v>435</v>
      </c>
      <c r="B123" s="15">
        <v>60</v>
      </c>
      <c r="C123" s="16" t="str">
        <f>'exp99'!B123</f>
        <v>MONTGOMERY CO.</v>
      </c>
      <c r="D123" s="23">
        <f>IF('exp99'!C123&lt;&gt;"",'exp99'!C123/'rev99'!$G123,0)</f>
        <v>6500.6891970294755</v>
      </c>
      <c r="E123" s="23">
        <f>IF('exp99'!D123&lt;&gt;"",'exp99'!D123/'rev99'!$G123,0)</f>
        <v>6059.4080268043635</v>
      </c>
      <c r="F123" s="23">
        <f>IF('exp99'!E123&lt;&gt;"",'exp99'!E123/'rev99'!$G123,0)</f>
        <v>3660.7917527268514</v>
      </c>
      <c r="G123" s="23">
        <f>IF('exp99'!F123&lt;&gt;"",'exp99'!F123/'rev99'!$G123,0)</f>
        <v>6500.6891970294755</v>
      </c>
      <c r="H123" s="23">
        <f>IF('exp99'!G123&lt;&gt;"",'exp99'!G123/'rev99'!$G123,0)</f>
        <v>-33.585092248781621</v>
      </c>
      <c r="I123" s="23">
        <f>IF('exp99'!H123&lt;&gt;"",'exp99'!H123/'rev99'!$G123,0)</f>
        <v>3694.376844975633</v>
      </c>
      <c r="J123" s="23">
        <f>IF('exp99'!I123&lt;&gt;"",'exp99'!I123/'rev99'!$G123,0)</f>
        <v>173.27909027616619</v>
      </c>
      <c r="K123" s="23">
        <f>IF('exp99'!J123&lt;&gt;"",'exp99'!J123/'rev99'!$G123,0)</f>
        <v>131.33222615456023</v>
      </c>
      <c r="L123" s="23">
        <f>IF('exp99'!K123&lt;&gt;"",'exp99'!K123/'rev99'!$G123,0)</f>
        <v>207.80310977024834</v>
      </c>
      <c r="M123" s="23">
        <f>IF('exp99'!L123&lt;&gt;"",'exp99'!L123/'rev99'!$G123,0)</f>
        <v>244.25100661406358</v>
      </c>
      <c r="N123" s="23">
        <f>IF('exp99'!M123&lt;&gt;"",'exp99'!M123/'rev99'!$G123,0)</f>
        <v>46.46669180784405</v>
      </c>
      <c r="O123" s="23">
        <f>IF('exp99'!N123&lt;&gt;"",'exp99'!N123/'rev99'!$G123,0)</f>
        <v>664.53924054304946</v>
      </c>
      <c r="P123" s="23">
        <f>IF('exp99'!O123&lt;&gt;"",'exp99'!O123/'rev99'!$G123,0)</f>
        <v>377.50360582501742</v>
      </c>
      <c r="Q123" s="23">
        <f>IF('exp99'!P123&lt;&gt;"",'exp99'!P123/'rev99'!$G123,0)</f>
        <v>48.604391970294735</v>
      </c>
      <c r="R123" s="23">
        <f>IF('exp99'!Q123&lt;&gt;"",'exp99'!Q123/'rev99'!$G123,0)</f>
        <v>0</v>
      </c>
      <c r="S123" s="23">
        <f>IF('exp99'!R123&lt;&gt;"",'exp99'!R123/'rev99'!$G123,0)</f>
        <v>362.42702193084244</v>
      </c>
      <c r="T123" s="23">
        <f>IF('exp99'!S123&lt;&gt;"",'exp99'!S123/'rev99'!$G123,0)</f>
        <v>142.40988918542587</v>
      </c>
      <c r="U123" s="23">
        <f>IF('exp99'!T123&lt;&gt;"",'exp99'!T123/'rev99'!$G123,0)</f>
        <v>0</v>
      </c>
      <c r="V123" s="23">
        <f>IF('exp99'!U123&lt;&gt;"",'exp99'!U123/'rev99'!$G123,0)</f>
        <v>0</v>
      </c>
      <c r="W123" s="23">
        <f>IF('exp99'!V123&lt;&gt;"",'exp99'!V123/'rev99'!$G123,0)</f>
        <v>0</v>
      </c>
      <c r="X123" s="23">
        <f>IF('exp99'!W123&lt;&gt;"",'exp99'!W123/'rev99'!$G123,0)</f>
        <v>0</v>
      </c>
      <c r="Y123" s="23">
        <f>IF('exp99'!X123&lt;&gt;"",'exp99'!X123/'rev99'!$G123,0)</f>
        <v>0</v>
      </c>
      <c r="Z123" s="23">
        <f>IF('exp99'!Y123&lt;&gt;"",'exp99'!Y123/'rev99'!$G123,0)</f>
        <v>0</v>
      </c>
      <c r="AA123" s="23">
        <f>IF('exp99'!Z123&lt;&gt;"",'exp99'!Z123/'rev99'!$G123,0)</f>
        <v>0</v>
      </c>
      <c r="AB123" s="23">
        <f>IF('exp99'!AA123&lt;&gt;"",'exp99'!AA123/'rev99'!$G123,0)</f>
        <v>0</v>
      </c>
      <c r="AC123" s="23">
        <f>IF('exp99'!AB123&lt;&gt;"",'exp99'!AB123/'rev99'!$G123,0)</f>
        <v>0</v>
      </c>
      <c r="AD123" s="23">
        <f>IF('exp99'!AC123&lt;&gt;"",'exp99'!AC123/'rev99'!$G123,0)</f>
        <v>344.47277500580185</v>
      </c>
      <c r="AE123" s="23">
        <f>IF('exp99'!AD123&lt;&gt;"",'exp99'!AD123/'rev99'!$G123,0)</f>
        <v>96.808395219308437</v>
      </c>
    </row>
    <row r="124" spans="1:31" x14ac:dyDescent="0.25">
      <c r="A124" s="15" t="str">
        <f>'exp99'!A124</f>
        <v>436</v>
      </c>
      <c r="B124" s="15">
        <v>88</v>
      </c>
      <c r="C124" s="16" t="str">
        <f>'exp99'!B124</f>
        <v>MONTICELLO IND.</v>
      </c>
      <c r="D124" s="23">
        <f>IF('exp99'!C124&lt;&gt;"",'exp99'!C124/'rev99'!$G124,0)</f>
        <v>6083.7287791459257</v>
      </c>
      <c r="E124" s="23">
        <f>IF('exp99'!D124&lt;&gt;"",'exp99'!D124/'rev99'!$G124,0)</f>
        <v>5847.363859051613</v>
      </c>
      <c r="F124" s="23">
        <f>IF('exp99'!E124&lt;&gt;"",'exp99'!E124/'rev99'!$G124,0)</f>
        <v>3579.1289363374381</v>
      </c>
      <c r="G124" s="23">
        <f>IF('exp99'!F124&lt;&gt;"",'exp99'!F124/'rev99'!$G124,0)</f>
        <v>6083.7287791459257</v>
      </c>
      <c r="H124" s="23">
        <f>IF('exp99'!G124&lt;&gt;"",'exp99'!G124/'rev99'!$G124,0)</f>
        <v>-25.033167408959915</v>
      </c>
      <c r="I124" s="23">
        <f>IF('exp99'!H124&lt;&gt;"",'exp99'!H124/'rev99'!$G124,0)</f>
        <v>3604.1621037463979</v>
      </c>
      <c r="J124" s="23">
        <f>IF('exp99'!I124&lt;&gt;"",'exp99'!I124/'rev99'!$G124,0)</f>
        <v>229.27905423107154</v>
      </c>
      <c r="K124" s="23">
        <f>IF('exp99'!J124&lt;&gt;"",'exp99'!J124/'rev99'!$G124,0)</f>
        <v>159.78260413937647</v>
      </c>
      <c r="L124" s="23">
        <f>IF('exp99'!K124&lt;&gt;"",'exp99'!K124/'rev99'!$G124,0)</f>
        <v>300.66832591040088</v>
      </c>
      <c r="M124" s="23">
        <f>IF('exp99'!L124&lt;&gt;"",'exp99'!L124/'rev99'!$G124,0)</f>
        <v>214.79785171600733</v>
      </c>
      <c r="N124" s="23">
        <f>IF('exp99'!M124&lt;&gt;"",'exp99'!M124/'rev99'!$G124,0)</f>
        <v>82.22061828661252</v>
      </c>
      <c r="O124" s="23">
        <f>IF('exp99'!N124&lt;&gt;"",'exp99'!N124/'rev99'!$G124,0)</f>
        <v>403.84011003405817</v>
      </c>
      <c r="P124" s="23">
        <f>IF('exp99'!O124&lt;&gt;"",'exp99'!O124/'rev99'!$G124,0)</f>
        <v>309.2009300497773</v>
      </c>
      <c r="Q124" s="23">
        <f>IF('exp99'!P124&lt;&gt;"",'exp99'!P124/'rev99'!$G124,0)</f>
        <v>29.567251768404507</v>
      </c>
      <c r="R124" s="23">
        <f>IF('exp99'!Q124&lt;&gt;"",'exp99'!Q124/'rev99'!$G124,0)</f>
        <v>0</v>
      </c>
      <c r="S124" s="23">
        <f>IF('exp99'!R124&lt;&gt;"",'exp99'!R124/'rev99'!$G124,0)</f>
        <v>357.44291328268275</v>
      </c>
      <c r="T124" s="23">
        <f>IF('exp99'!S124&lt;&gt;"",'exp99'!S124/'rev99'!$G124,0)</f>
        <v>181.43526329578202</v>
      </c>
      <c r="U124" s="23">
        <f>IF('exp99'!T124&lt;&gt;"",'exp99'!T124/'rev99'!$G124,0)</f>
        <v>0</v>
      </c>
      <c r="V124" s="23">
        <f>IF('exp99'!U124&lt;&gt;"",'exp99'!U124/'rev99'!$G124,0)</f>
        <v>0</v>
      </c>
      <c r="W124" s="23">
        <f>IF('exp99'!V124&lt;&gt;"",'exp99'!V124/'rev99'!$G124,0)</f>
        <v>0</v>
      </c>
      <c r="X124" s="23">
        <f>IF('exp99'!W124&lt;&gt;"",'exp99'!W124/'rev99'!$G124,0)</f>
        <v>0</v>
      </c>
      <c r="Y124" s="23">
        <f>IF('exp99'!X124&lt;&gt;"",'exp99'!X124/'rev99'!$G124,0)</f>
        <v>0</v>
      </c>
      <c r="Z124" s="23">
        <f>IF('exp99'!Y124&lt;&gt;"",'exp99'!Y124/'rev99'!$G124,0)</f>
        <v>0</v>
      </c>
      <c r="AA124" s="23">
        <f>IF('exp99'!Z124&lt;&gt;"",'exp99'!Z124/'rev99'!$G124,0)</f>
        <v>0</v>
      </c>
      <c r="AB124" s="23">
        <f>IF('exp99'!AA124&lt;&gt;"",'exp99'!AA124/'rev99'!$G124,0)</f>
        <v>13.099292638197538</v>
      </c>
      <c r="AC124" s="23">
        <f>IF('exp99'!AB124&lt;&gt;"",'exp99'!AB124/'rev99'!$G124,0)</f>
        <v>0</v>
      </c>
      <c r="AD124" s="23">
        <f>IF('exp99'!AC124&lt;&gt;"",'exp99'!AC124/'rev99'!$G124,0)</f>
        <v>140.72795389048991</v>
      </c>
      <c r="AE124" s="23">
        <f>IF('exp99'!AD124&lt;&gt;"",'exp99'!AD124/'rev99'!$G124,0)</f>
        <v>82.537673565627458</v>
      </c>
    </row>
    <row r="125" spans="1:31" x14ac:dyDescent="0.25">
      <c r="A125" s="15" t="str">
        <f>'exp99'!A125</f>
        <v>441</v>
      </c>
      <c r="B125" s="15">
        <v>52</v>
      </c>
      <c r="C125" s="16" t="str">
        <f>'exp99'!B125</f>
        <v>MORGAN CO.</v>
      </c>
      <c r="D125" s="23">
        <f>IF('exp99'!C125&lt;&gt;"",'exp99'!C125/'rev99'!$G125,0)</f>
        <v>6436.4698999668144</v>
      </c>
      <c r="E125" s="23">
        <f>IF('exp99'!D125&lt;&gt;"",'exp99'!D125/'rev99'!$G125,0)</f>
        <v>6121.0567012753045</v>
      </c>
      <c r="F125" s="23">
        <f>IF('exp99'!E125&lt;&gt;"",'exp99'!E125/'rev99'!$G125,0)</f>
        <v>3540.2375195562499</v>
      </c>
      <c r="G125" s="23">
        <f>IF('exp99'!F125&lt;&gt;"",'exp99'!F125/'rev99'!$G125,0)</f>
        <v>6436.4698999668144</v>
      </c>
      <c r="H125" s="23">
        <f>IF('exp99'!G125&lt;&gt;"",'exp99'!G125/'rev99'!$G125,0)</f>
        <v>0</v>
      </c>
      <c r="I125" s="23">
        <f>IF('exp99'!H125&lt;&gt;"",'exp99'!H125/'rev99'!$G125,0)</f>
        <v>3540.2375195562499</v>
      </c>
      <c r="J125" s="23">
        <f>IF('exp99'!I125&lt;&gt;"",'exp99'!I125/'rev99'!$G125,0)</f>
        <v>169.45077513867159</v>
      </c>
      <c r="K125" s="23">
        <f>IF('exp99'!J125&lt;&gt;"",'exp99'!J125/'rev99'!$G125,0)</f>
        <v>271.12881050585497</v>
      </c>
      <c r="L125" s="23">
        <f>IF('exp99'!K125&lt;&gt;"",'exp99'!K125/'rev99'!$G125,0)</f>
        <v>217.20484046840181</v>
      </c>
      <c r="M125" s="23">
        <f>IF('exp99'!L125&lt;&gt;"",'exp99'!L125/'rev99'!$G125,0)</f>
        <v>259.81382923244678</v>
      </c>
      <c r="N125" s="23">
        <f>IF('exp99'!M125&lt;&gt;"",'exp99'!M125/'rev99'!$G125,0)</f>
        <v>62.230540937751854</v>
      </c>
      <c r="O125" s="23">
        <f>IF('exp99'!N125&lt;&gt;"",'exp99'!N125/'rev99'!$G125,0)</f>
        <v>558.4428104110367</v>
      </c>
      <c r="P125" s="23">
        <f>IF('exp99'!O125&lt;&gt;"",'exp99'!O125/'rev99'!$G125,0)</f>
        <v>456.0962451998293</v>
      </c>
      <c r="Q125" s="23">
        <f>IF('exp99'!P125&lt;&gt;"",'exp99'!P125/'rev99'!$G125,0)</f>
        <v>34.952164225098372</v>
      </c>
      <c r="R125" s="23">
        <f>IF('exp99'!Q125&lt;&gt;"",'exp99'!Q125/'rev99'!$G125,0)</f>
        <v>0</v>
      </c>
      <c r="S125" s="23">
        <f>IF('exp99'!R125&lt;&gt;"",'exp99'!R125/'rev99'!$G125,0)</f>
        <v>433.93536718342574</v>
      </c>
      <c r="T125" s="23">
        <f>IF('exp99'!S125&lt;&gt;"",'exp99'!S125/'rev99'!$G125,0)</f>
        <v>117.56379841653629</v>
      </c>
      <c r="U125" s="23">
        <f>IF('exp99'!T125&lt;&gt;"",'exp99'!T125/'rev99'!$G125,0)</f>
        <v>0</v>
      </c>
      <c r="V125" s="23">
        <f>IF('exp99'!U125&lt;&gt;"",'exp99'!U125/'rev99'!$G125,0)</f>
        <v>0</v>
      </c>
      <c r="W125" s="23">
        <f>IF('exp99'!V125&lt;&gt;"",'exp99'!V125/'rev99'!$G125,0)</f>
        <v>0</v>
      </c>
      <c r="X125" s="23">
        <f>IF('exp99'!W125&lt;&gt;"",'exp99'!W125/'rev99'!$G125,0)</f>
        <v>0</v>
      </c>
      <c r="Y125" s="23">
        <f>IF('exp99'!X125&lt;&gt;"",'exp99'!X125/'rev99'!$G125,0)</f>
        <v>0</v>
      </c>
      <c r="Z125" s="23">
        <f>IF('exp99'!Y125&lt;&gt;"",'exp99'!Y125/'rev99'!$G125,0)</f>
        <v>0</v>
      </c>
      <c r="AA125" s="23">
        <f>IF('exp99'!Z125&lt;&gt;"",'exp99'!Z125/'rev99'!$G125,0)</f>
        <v>0</v>
      </c>
      <c r="AB125" s="23">
        <f>IF('exp99'!AA125&lt;&gt;"",'exp99'!AA125/'rev99'!$G125,0)</f>
        <v>41.708623714028349</v>
      </c>
      <c r="AC125" s="23">
        <f>IF('exp99'!AB125&lt;&gt;"",'exp99'!AB125/'rev99'!$G125,0)</f>
        <v>0</v>
      </c>
      <c r="AD125" s="23">
        <f>IF('exp99'!AC125&lt;&gt;"",'exp99'!AC125/'rev99'!$G125,0)</f>
        <v>244.80843881856538</v>
      </c>
      <c r="AE125" s="23">
        <f>IF('exp99'!AD125&lt;&gt;"",'exp99'!AD125/'rev99'!$G125,0)</f>
        <v>28.896136158915279</v>
      </c>
    </row>
    <row r="126" spans="1:31" x14ac:dyDescent="0.25">
      <c r="A126" s="15" t="str">
        <f>'exp99'!A126</f>
        <v>445</v>
      </c>
      <c r="B126" s="15">
        <v>41</v>
      </c>
      <c r="C126" s="16" t="str">
        <f>'exp99'!B126</f>
        <v>MUHLENBERG CO.</v>
      </c>
      <c r="D126" s="23">
        <f>IF('exp99'!C126&lt;&gt;"",'exp99'!C126/'rev99'!$G126,0)</f>
        <v>6618.1076471953247</v>
      </c>
      <c r="E126" s="23">
        <f>IF('exp99'!D126&lt;&gt;"",'exp99'!D126/'rev99'!$G126,0)</f>
        <v>6170.8952808893937</v>
      </c>
      <c r="F126" s="23">
        <f>IF('exp99'!E126&lt;&gt;"",'exp99'!E126/'rev99'!$G126,0)</f>
        <v>3772.7808092314831</v>
      </c>
      <c r="G126" s="23">
        <f>IF('exp99'!F126&lt;&gt;"",'exp99'!F126/'rev99'!$G126,0)</f>
        <v>6618.1076471953247</v>
      </c>
      <c r="H126" s="23">
        <f>IF('exp99'!G126&lt;&gt;"",'exp99'!G126/'rev99'!$G126,0)</f>
        <v>-11.544575237854144</v>
      </c>
      <c r="I126" s="23">
        <f>IF('exp99'!H126&lt;&gt;"",'exp99'!H126/'rev99'!$G126,0)</f>
        <v>3784.3253844693377</v>
      </c>
      <c r="J126" s="23">
        <f>IF('exp99'!I126&lt;&gt;"",'exp99'!I126/'rev99'!$G126,0)</f>
        <v>187.81310254625234</v>
      </c>
      <c r="K126" s="23">
        <f>IF('exp99'!J126&lt;&gt;"",'exp99'!J126/'rev99'!$G126,0)</f>
        <v>233.05218657047021</v>
      </c>
      <c r="L126" s="23">
        <f>IF('exp99'!K126&lt;&gt;"",'exp99'!K126/'rev99'!$G126,0)</f>
        <v>138.97080564521232</v>
      </c>
      <c r="M126" s="23">
        <f>IF('exp99'!L126&lt;&gt;"",'exp99'!L126/'rev99'!$G126,0)</f>
        <v>262.12302596882051</v>
      </c>
      <c r="N126" s="23">
        <f>IF('exp99'!M126&lt;&gt;"",'exp99'!M126/'rev99'!$G126,0)</f>
        <v>43.3834483049596</v>
      </c>
      <c r="O126" s="23">
        <f>IF('exp99'!N126&lt;&gt;"",'exp99'!N126/'rev99'!$G126,0)</f>
        <v>603.37848659367546</v>
      </c>
      <c r="P126" s="23">
        <f>IF('exp99'!O126&lt;&gt;"",'exp99'!O126/'rev99'!$G126,0)</f>
        <v>434.71232411450751</v>
      </c>
      <c r="Q126" s="23">
        <f>IF('exp99'!P126&lt;&gt;"",'exp99'!P126/'rev99'!$G126,0)</f>
        <v>32.805383625508931</v>
      </c>
      <c r="R126" s="23">
        <f>IF('exp99'!Q126&lt;&gt;"",'exp99'!Q126/'rev99'!$G126,0)</f>
        <v>0</v>
      </c>
      <c r="S126" s="23">
        <f>IF('exp99'!R126&lt;&gt;"",'exp99'!R126/'rev99'!$G126,0)</f>
        <v>405.75730017087528</v>
      </c>
      <c r="T126" s="23">
        <f>IF('exp99'!S126&lt;&gt;"",'exp99'!S126/'rev99'!$G126,0)</f>
        <v>56.118408117629691</v>
      </c>
      <c r="U126" s="23">
        <f>IF('exp99'!T126&lt;&gt;"",'exp99'!T126/'rev99'!$G126,0)</f>
        <v>0</v>
      </c>
      <c r="V126" s="23">
        <f>IF('exp99'!U126&lt;&gt;"",'exp99'!U126/'rev99'!$G126,0)</f>
        <v>0</v>
      </c>
      <c r="W126" s="23">
        <f>IF('exp99'!V126&lt;&gt;"",'exp99'!V126/'rev99'!$G126,0)</f>
        <v>0</v>
      </c>
      <c r="X126" s="23">
        <f>IF('exp99'!W126&lt;&gt;"",'exp99'!W126/'rev99'!$G126,0)</f>
        <v>0</v>
      </c>
      <c r="Y126" s="23">
        <f>IF('exp99'!X126&lt;&gt;"",'exp99'!X126/'rev99'!$G126,0)</f>
        <v>0</v>
      </c>
      <c r="Z126" s="23">
        <f>IF('exp99'!Y126&lt;&gt;"",'exp99'!Y126/'rev99'!$G126,0)</f>
        <v>0</v>
      </c>
      <c r="AA126" s="23">
        <f>IF('exp99'!Z126&lt;&gt;"",'exp99'!Z126/'rev99'!$G126,0)</f>
        <v>2.639181064489589</v>
      </c>
      <c r="AB126" s="23">
        <f>IF('exp99'!AA126&lt;&gt;"",'exp99'!AA126/'rev99'!$G126,0)</f>
        <v>49.976286310992975</v>
      </c>
      <c r="AC126" s="23">
        <f>IF('exp99'!AB126&lt;&gt;"",'exp99'!AB126/'rev99'!$G126,0)</f>
        <v>0</v>
      </c>
      <c r="AD126" s="23">
        <f>IF('exp99'!AC126&lt;&gt;"",'exp99'!AC126/'rev99'!$G126,0)</f>
        <v>250.81575638672655</v>
      </c>
      <c r="AE126" s="23">
        <f>IF('exp99'!AD126&lt;&gt;"",'exp99'!AD126/'rev99'!$G126,0)</f>
        <v>143.78114254372085</v>
      </c>
    </row>
    <row r="127" spans="1:31" x14ac:dyDescent="0.25">
      <c r="A127" s="15" t="str">
        <f>'exp99'!A127</f>
        <v>446</v>
      </c>
      <c r="B127" s="15">
        <v>69</v>
      </c>
      <c r="C127" s="16" t="str">
        <f>'exp99'!B127</f>
        <v>MURRAY IND.</v>
      </c>
      <c r="D127" s="23">
        <f>IF('exp99'!C127&lt;&gt;"",'exp99'!C127/'rev99'!$G127,0)</f>
        <v>6095.8202875271045</v>
      </c>
      <c r="E127" s="23">
        <f>IF('exp99'!D127&lt;&gt;"",'exp99'!D127/'rev99'!$G127,0)</f>
        <v>5888.6279174363499</v>
      </c>
      <c r="F127" s="23">
        <f>IF('exp99'!E127&lt;&gt;"",'exp99'!E127/'rev99'!$G127,0)</f>
        <v>3750.3690868203357</v>
      </c>
      <c r="G127" s="23">
        <f>IF('exp99'!F127&lt;&gt;"",'exp99'!F127/'rev99'!$G127,0)</f>
        <v>6095.8202875271045</v>
      </c>
      <c r="H127" s="23">
        <f>IF('exp99'!G127&lt;&gt;"",'exp99'!G127/'rev99'!$G127,0)</f>
        <v>-35.558710143763555</v>
      </c>
      <c r="I127" s="23">
        <f>IF('exp99'!H127&lt;&gt;"",'exp99'!H127/'rev99'!$G127,0)</f>
        <v>3785.9277969640998</v>
      </c>
      <c r="J127" s="23">
        <f>IF('exp99'!I127&lt;&gt;"",'exp99'!I127/'rev99'!$G127,0)</f>
        <v>74.687013091317979</v>
      </c>
      <c r="K127" s="23">
        <f>IF('exp99'!J127&lt;&gt;"",'exp99'!J127/'rev99'!$G127,0)</f>
        <v>236.51321179021764</v>
      </c>
      <c r="L127" s="23">
        <f>IF('exp99'!K127&lt;&gt;"",'exp99'!K127/'rev99'!$G127,0)</f>
        <v>358.4051963697695</v>
      </c>
      <c r="M127" s="23">
        <f>IF('exp99'!L127&lt;&gt;"",'exp99'!L127/'rev99'!$G127,0)</f>
        <v>273.0285037346398</v>
      </c>
      <c r="N127" s="23">
        <f>IF('exp99'!M127&lt;&gt;"",'exp99'!M127/'rev99'!$G127,0)</f>
        <v>51.16592241587022</v>
      </c>
      <c r="O127" s="23">
        <f>IF('exp99'!N127&lt;&gt;"",'exp99'!N127/'rev99'!$G127,0)</f>
        <v>543.39968677214677</v>
      </c>
      <c r="P127" s="23">
        <f>IF('exp99'!O127&lt;&gt;"",'exp99'!O127/'rev99'!$G127,0)</f>
        <v>160.20236928760744</v>
      </c>
      <c r="Q127" s="23">
        <f>IF('exp99'!P127&lt;&gt;"",'exp99'!P127/'rev99'!$G127,0)</f>
        <v>12.494908039514899</v>
      </c>
      <c r="R127" s="23">
        <f>IF('exp99'!Q127&lt;&gt;"",'exp99'!Q127/'rev99'!$G127,0)</f>
        <v>0</v>
      </c>
      <c r="S127" s="23">
        <f>IF('exp99'!R127&lt;&gt;"",'exp99'!R127/'rev99'!$G127,0)</f>
        <v>379.78142317886113</v>
      </c>
      <c r="T127" s="23">
        <f>IF('exp99'!S127&lt;&gt;"",'exp99'!S127/'rev99'!$G127,0)</f>
        <v>48.580595936069393</v>
      </c>
      <c r="U127" s="23">
        <f>IF('exp99'!T127&lt;&gt;"",'exp99'!T127/'rev99'!$G127,0)</f>
        <v>0</v>
      </c>
      <c r="V127" s="23">
        <f>IF('exp99'!U127&lt;&gt;"",'exp99'!U127/'rev99'!$G127,0)</f>
        <v>0</v>
      </c>
      <c r="W127" s="23">
        <f>IF('exp99'!V127&lt;&gt;"",'exp99'!V127/'rev99'!$G127,0)</f>
        <v>0</v>
      </c>
      <c r="X127" s="23">
        <f>IF('exp99'!W127&lt;&gt;"",'exp99'!W127/'rev99'!$G127,0)</f>
        <v>0</v>
      </c>
      <c r="Y127" s="23">
        <f>IF('exp99'!X127&lt;&gt;"",'exp99'!X127/'rev99'!$G127,0)</f>
        <v>0</v>
      </c>
      <c r="Z127" s="23">
        <f>IF('exp99'!Y127&lt;&gt;"",'exp99'!Y127/'rev99'!$G127,0)</f>
        <v>0</v>
      </c>
      <c r="AA127" s="23">
        <f>IF('exp99'!Z127&lt;&gt;"",'exp99'!Z127/'rev99'!$G127,0)</f>
        <v>0</v>
      </c>
      <c r="AB127" s="23">
        <f>IF('exp99'!AA127&lt;&gt;"",'exp99'!AA127/'rev99'!$G127,0)</f>
        <v>70.787406634005308</v>
      </c>
      <c r="AC127" s="23">
        <f>IF('exp99'!AB127&lt;&gt;"",'exp99'!AB127/'rev99'!$G127,0)</f>
        <v>0</v>
      </c>
      <c r="AD127" s="23">
        <f>IF('exp99'!AC127&lt;&gt;"",'exp99'!AC127/'rev99'!$G127,0)</f>
        <v>98.700361416753694</v>
      </c>
      <c r="AE127" s="23">
        <f>IF('exp99'!AD127&lt;&gt;"",'exp99'!AD127/'rev99'!$G127,0)</f>
        <v>37.704602039996793</v>
      </c>
    </row>
    <row r="128" spans="1:31" x14ac:dyDescent="0.25">
      <c r="A128" s="15" t="str">
        <f>'exp99'!A128</f>
        <v>451</v>
      </c>
      <c r="B128" s="15">
        <v>141</v>
      </c>
      <c r="C128" s="16" t="str">
        <f>'exp99'!B128</f>
        <v>NELSON CO.</v>
      </c>
      <c r="D128" s="23">
        <f>IF('exp99'!C128&lt;&gt;"",'exp99'!C128/'rev99'!$G128,0)</f>
        <v>5666.0310475867773</v>
      </c>
      <c r="E128" s="23">
        <f>IF('exp99'!D128&lt;&gt;"",'exp99'!D128/'rev99'!$G128,0)</f>
        <v>5308.5449968533667</v>
      </c>
      <c r="F128" s="23">
        <f>IF('exp99'!E128&lt;&gt;"",'exp99'!E128/'rev99'!$G128,0)</f>
        <v>2966.2810645301838</v>
      </c>
      <c r="G128" s="23">
        <f>IF('exp99'!F128&lt;&gt;"",'exp99'!F128/'rev99'!$G128,0)</f>
        <v>5666.0310475867773</v>
      </c>
      <c r="H128" s="23">
        <f>IF('exp99'!G128&lt;&gt;"",'exp99'!G128/'rev99'!$G128,0)</f>
        <v>0</v>
      </c>
      <c r="I128" s="23">
        <f>IF('exp99'!H128&lt;&gt;"",'exp99'!H128/'rev99'!$G128,0)</f>
        <v>2966.2810645301838</v>
      </c>
      <c r="J128" s="23">
        <f>IF('exp99'!I128&lt;&gt;"",'exp99'!I128/'rev99'!$G128,0)</f>
        <v>117.92217166093819</v>
      </c>
      <c r="K128" s="23">
        <f>IF('exp99'!J128&lt;&gt;"",'exp99'!J128/'rev99'!$G128,0)</f>
        <v>215.30794403834054</v>
      </c>
      <c r="L128" s="23">
        <f>IF('exp99'!K128&lt;&gt;"",'exp99'!K128/'rev99'!$G128,0)</f>
        <v>229.21101079537206</v>
      </c>
      <c r="M128" s="23">
        <f>IF('exp99'!L128&lt;&gt;"",'exp99'!L128/'rev99'!$G128,0)</f>
        <v>303.43630488454278</v>
      </c>
      <c r="N128" s="23">
        <f>IF('exp99'!M128&lt;&gt;"",'exp99'!M128/'rev99'!$G128,0)</f>
        <v>58.54215036065257</v>
      </c>
      <c r="O128" s="23">
        <f>IF('exp99'!N128&lt;&gt;"",'exp99'!N128/'rev99'!$G128,0)</f>
        <v>548.75878878830429</v>
      </c>
      <c r="P128" s="23">
        <f>IF('exp99'!O128&lt;&gt;"",'exp99'!O128/'rev99'!$G128,0)</f>
        <v>401.70864113859716</v>
      </c>
      <c r="Q128" s="23">
        <f>IF('exp99'!P128&lt;&gt;"",'exp99'!P128/'rev99'!$G128,0)</f>
        <v>77.125770925110132</v>
      </c>
      <c r="R128" s="23">
        <f>IF('exp99'!Q128&lt;&gt;"",'exp99'!Q128/'rev99'!$G128,0)</f>
        <v>0</v>
      </c>
      <c r="S128" s="23">
        <f>IF('exp99'!R128&lt;&gt;"",'exp99'!R128/'rev99'!$G128,0)</f>
        <v>359.12066853850996</v>
      </c>
      <c r="T128" s="23">
        <f>IF('exp99'!S128&lt;&gt;"",'exp99'!S128/'rev99'!$G128,0)</f>
        <v>31.130481192815999</v>
      </c>
      <c r="U128" s="23">
        <f>IF('exp99'!T128&lt;&gt;"",'exp99'!T128/'rev99'!$G128,0)</f>
        <v>0</v>
      </c>
      <c r="V128" s="23">
        <f>IF('exp99'!U128&lt;&gt;"",'exp99'!U128/'rev99'!$G128,0)</f>
        <v>0</v>
      </c>
      <c r="W128" s="23">
        <f>IF('exp99'!V128&lt;&gt;"",'exp99'!V128/'rev99'!$G128,0)</f>
        <v>0</v>
      </c>
      <c r="X128" s="23">
        <f>IF('exp99'!W128&lt;&gt;"",'exp99'!W128/'rev99'!$G128,0)</f>
        <v>0</v>
      </c>
      <c r="Y128" s="23">
        <f>IF('exp99'!X128&lt;&gt;"",'exp99'!X128/'rev99'!$G128,0)</f>
        <v>0</v>
      </c>
      <c r="Z128" s="23">
        <f>IF('exp99'!Y128&lt;&gt;"",'exp99'!Y128/'rev99'!$G128,0)</f>
        <v>0</v>
      </c>
      <c r="AA128" s="23">
        <f>IF('exp99'!Z128&lt;&gt;"",'exp99'!Z128/'rev99'!$G128,0)</f>
        <v>0</v>
      </c>
      <c r="AB128" s="23">
        <f>IF('exp99'!AA128&lt;&gt;"",'exp99'!AA128/'rev99'!$G128,0)</f>
        <v>1.1133562472769523</v>
      </c>
      <c r="AC128" s="23">
        <f>IF('exp99'!AB128&lt;&gt;"",'exp99'!AB128/'rev99'!$G128,0)</f>
        <v>0</v>
      </c>
      <c r="AD128" s="23">
        <f>IF('exp99'!AC128&lt;&gt;"",'exp99'!AC128/'rev99'!$G128,0)</f>
        <v>241.98168901583</v>
      </c>
      <c r="AE128" s="23">
        <f>IF('exp99'!AD128&lt;&gt;"",'exp99'!AD128/'rev99'!$G128,0)</f>
        <v>114.39100547030064</v>
      </c>
    </row>
    <row r="129" spans="1:31" x14ac:dyDescent="0.25">
      <c r="A129" s="15" t="str">
        <f>'exp99'!A129</f>
        <v>452</v>
      </c>
      <c r="B129" s="15">
        <v>30</v>
      </c>
      <c r="C129" s="16" t="str">
        <f>'exp99'!B129</f>
        <v>NEWPORT IND.</v>
      </c>
      <c r="D129" s="23">
        <f>IF('exp99'!C129&lt;&gt;"",'exp99'!C129/'rev99'!$G129,0)</f>
        <v>7035.3735829094603</v>
      </c>
      <c r="E129" s="23">
        <f>IF('exp99'!D129&lt;&gt;"",'exp99'!D129/'rev99'!$G129,0)</f>
        <v>6557.6024659206532</v>
      </c>
      <c r="F129" s="23">
        <f>IF('exp99'!E129&lt;&gt;"",'exp99'!E129/'rev99'!$G129,0)</f>
        <v>4275.185709053917</v>
      </c>
      <c r="G129" s="23">
        <f>IF('exp99'!F129&lt;&gt;"",'exp99'!F129/'rev99'!$G129,0)</f>
        <v>7035.3735829094603</v>
      </c>
      <c r="H129" s="23">
        <f>IF('exp99'!G129&lt;&gt;"",'exp99'!G129/'rev99'!$G129,0)</f>
        <v>-8.3868240081383512</v>
      </c>
      <c r="I129" s="23">
        <f>IF('exp99'!H129&lt;&gt;"",'exp99'!H129/'rev99'!$G129,0)</f>
        <v>4283.5725330620553</v>
      </c>
      <c r="J129" s="23">
        <f>IF('exp99'!I129&lt;&gt;"",'exp99'!I129/'rev99'!$G129,0)</f>
        <v>121.55868158697865</v>
      </c>
      <c r="K129" s="23">
        <f>IF('exp99'!J129&lt;&gt;"",'exp99'!J129/'rev99'!$G129,0)</f>
        <v>218.90622177009158</v>
      </c>
      <c r="L129" s="23">
        <f>IF('exp99'!K129&lt;&gt;"",'exp99'!K129/'rev99'!$G129,0)</f>
        <v>338.7441017293998</v>
      </c>
      <c r="M129" s="23">
        <f>IF('exp99'!L129&lt;&gt;"",'exp99'!L129/'rev99'!$G129,0)</f>
        <v>306.46120040691761</v>
      </c>
      <c r="N129" s="23">
        <f>IF('exp99'!M129&lt;&gt;"",'exp99'!M129/'rev99'!$G129,0)</f>
        <v>46.998457782299084</v>
      </c>
      <c r="O129" s="23">
        <f>IF('exp99'!N129&lt;&gt;"",'exp99'!N129/'rev99'!$G129,0)</f>
        <v>588.47239877924721</v>
      </c>
      <c r="P129" s="23">
        <f>IF('exp99'!O129&lt;&gt;"",'exp99'!O129/'rev99'!$G129,0)</f>
        <v>125.36386978636827</v>
      </c>
      <c r="Q129" s="23">
        <f>IF('exp99'!P129&lt;&gt;"",'exp99'!P129/'rev99'!$G129,0)</f>
        <v>4.8563336724313331</v>
      </c>
      <c r="R129" s="23">
        <f>IF('exp99'!Q129&lt;&gt;"",'exp99'!Q129/'rev99'!$G129,0)</f>
        <v>0</v>
      </c>
      <c r="S129" s="23">
        <f>IF('exp99'!R129&lt;&gt;"",'exp99'!R129/'rev99'!$G129,0)</f>
        <v>369.29731434384536</v>
      </c>
      <c r="T129" s="23">
        <f>IF('exp99'!S129&lt;&gt;"",'exp99'!S129/'rev99'!$G129,0)</f>
        <v>161.75817700915565</v>
      </c>
      <c r="U129" s="23">
        <f>IF('exp99'!T129&lt;&gt;"",'exp99'!T129/'rev99'!$G129,0)</f>
        <v>0</v>
      </c>
      <c r="V129" s="23">
        <f>IF('exp99'!U129&lt;&gt;"",'exp99'!U129/'rev99'!$G129,0)</f>
        <v>0</v>
      </c>
      <c r="W129" s="23">
        <f>IF('exp99'!V129&lt;&gt;"",'exp99'!V129/'rev99'!$G129,0)</f>
        <v>0</v>
      </c>
      <c r="X129" s="23">
        <f>IF('exp99'!W129&lt;&gt;"",'exp99'!W129/'rev99'!$G129,0)</f>
        <v>43.561159715157679</v>
      </c>
      <c r="Y129" s="23">
        <f>IF('exp99'!X129&lt;&gt;"",'exp99'!X129/'rev99'!$G129,0)</f>
        <v>0</v>
      </c>
      <c r="Z129" s="23">
        <f>IF('exp99'!Y129&lt;&gt;"",'exp99'!Y129/'rev99'!$G129,0)</f>
        <v>0</v>
      </c>
      <c r="AA129" s="23">
        <f>IF('exp99'!Z129&lt;&gt;"",'exp99'!Z129/'rev99'!$G129,0)</f>
        <v>3.4321912512716177</v>
      </c>
      <c r="AB129" s="23">
        <f>IF('exp99'!AA129&lt;&gt;"",'exp99'!AA129/'rev99'!$G129,0)</f>
        <v>14.636948118006105</v>
      </c>
      <c r="AC129" s="23">
        <f>IF('exp99'!AB129&lt;&gt;"",'exp99'!AB129/'rev99'!$G129,0)</f>
        <v>0</v>
      </c>
      <c r="AD129" s="23">
        <f>IF('exp99'!AC129&lt;&gt;"",'exp99'!AC129/'rev99'!$G129,0)</f>
        <v>351.02138758901327</v>
      </c>
      <c r="AE129" s="23">
        <f>IF('exp99'!AD129&lt;&gt;"",'exp99'!AD129/'rev99'!$G129,0)</f>
        <v>65.119430315361143</v>
      </c>
    </row>
    <row r="130" spans="1:31" x14ac:dyDescent="0.25">
      <c r="A130" s="15" t="str">
        <f>'exp99'!A130</f>
        <v>455</v>
      </c>
      <c r="B130" s="15">
        <v>97</v>
      </c>
      <c r="C130" s="16" t="str">
        <f>'exp99'!B130</f>
        <v>NICHOLAS CO.</v>
      </c>
      <c r="D130" s="23">
        <f>IF('exp99'!C130&lt;&gt;"",'exp99'!C130/'rev99'!$G130,0)</f>
        <v>6360.0576987370005</v>
      </c>
      <c r="E130" s="23">
        <f>IF('exp99'!D130&lt;&gt;"",'exp99'!D130/'rev99'!$G130,0)</f>
        <v>5753.8145430906388</v>
      </c>
      <c r="F130" s="23">
        <f>IF('exp99'!E130&lt;&gt;"",'exp99'!E130/'rev99'!$G130,0)</f>
        <v>3486.8235326894505</v>
      </c>
      <c r="G130" s="23">
        <f>IF('exp99'!F130&lt;&gt;"",'exp99'!F130/'rev99'!$G130,0)</f>
        <v>6360.0576987370005</v>
      </c>
      <c r="H130" s="23">
        <f>IF('exp99'!G130&lt;&gt;"",'exp99'!G130/'rev99'!$G130,0)</f>
        <v>0</v>
      </c>
      <c r="I130" s="23">
        <f>IF('exp99'!H130&lt;&gt;"",'exp99'!H130/'rev99'!$G130,0)</f>
        <v>3486.8235326894505</v>
      </c>
      <c r="J130" s="23">
        <f>IF('exp99'!I130&lt;&gt;"",'exp99'!I130/'rev99'!$G130,0)</f>
        <v>129.83659918276373</v>
      </c>
      <c r="K130" s="23">
        <f>IF('exp99'!J130&lt;&gt;"",'exp99'!J130/'rev99'!$G130,0)</f>
        <v>276.88444465081722</v>
      </c>
      <c r="L130" s="23">
        <f>IF('exp99'!K130&lt;&gt;"",'exp99'!K130/'rev99'!$G130,0)</f>
        <v>235.25214524517091</v>
      </c>
      <c r="M130" s="23">
        <f>IF('exp99'!L130&lt;&gt;"",'exp99'!L130/'rev99'!$G130,0)</f>
        <v>263.54842124814263</v>
      </c>
      <c r="N130" s="23">
        <f>IF('exp99'!M130&lt;&gt;"",'exp99'!M130/'rev99'!$G130,0)</f>
        <v>14.57122956909361</v>
      </c>
      <c r="O130" s="23">
        <f>IF('exp99'!N130&lt;&gt;"",'exp99'!N130/'rev99'!$G130,0)</f>
        <v>436.55704866270435</v>
      </c>
      <c r="P130" s="23">
        <f>IF('exp99'!O130&lt;&gt;"",'exp99'!O130/'rev99'!$G130,0)</f>
        <v>356.73589338781579</v>
      </c>
      <c r="Q130" s="23">
        <f>IF('exp99'!P130&lt;&gt;"",'exp99'!P130/'rev99'!$G130,0)</f>
        <v>0</v>
      </c>
      <c r="R130" s="23">
        <f>IF('exp99'!Q130&lt;&gt;"",'exp99'!Q130/'rev99'!$G130,0)</f>
        <v>0</v>
      </c>
      <c r="S130" s="23">
        <f>IF('exp99'!R130&lt;&gt;"",'exp99'!R130/'rev99'!$G130,0)</f>
        <v>397.15633358098069</v>
      </c>
      <c r="T130" s="23">
        <f>IF('exp99'!S130&lt;&gt;"",'exp99'!S130/'rev99'!$G130,0)</f>
        <v>156.44889487369986</v>
      </c>
      <c r="U130" s="23">
        <f>IF('exp99'!T130&lt;&gt;"",'exp99'!T130/'rev99'!$G130,0)</f>
        <v>0</v>
      </c>
      <c r="V130" s="23">
        <f>IF('exp99'!U130&lt;&gt;"",'exp99'!U130/'rev99'!$G130,0)</f>
        <v>0</v>
      </c>
      <c r="W130" s="23">
        <f>IF('exp99'!V130&lt;&gt;"",'exp99'!V130/'rev99'!$G130,0)</f>
        <v>0</v>
      </c>
      <c r="X130" s="23">
        <f>IF('exp99'!W130&lt;&gt;"",'exp99'!W130/'rev99'!$G130,0)</f>
        <v>26.230989970282319</v>
      </c>
      <c r="Y130" s="23">
        <f>IF('exp99'!X130&lt;&gt;"",'exp99'!X130/'rev99'!$G130,0)</f>
        <v>0</v>
      </c>
      <c r="Z130" s="23">
        <f>IF('exp99'!Y130&lt;&gt;"",'exp99'!Y130/'rev99'!$G130,0)</f>
        <v>0</v>
      </c>
      <c r="AA130" s="23">
        <f>IF('exp99'!Z130&lt;&gt;"",'exp99'!Z130/'rev99'!$G130,0)</f>
        <v>435.97959695393763</v>
      </c>
      <c r="AB130" s="23">
        <f>IF('exp99'!AA130&lt;&gt;"",'exp99'!AA130/'rev99'!$G130,0)</f>
        <v>32.819465081723628</v>
      </c>
      <c r="AC130" s="23">
        <f>IF('exp99'!AB130&lt;&gt;"",'exp99'!AB130/'rev99'!$G130,0)</f>
        <v>0</v>
      </c>
      <c r="AD130" s="23">
        <f>IF('exp99'!AC130&lt;&gt;"",'exp99'!AC130/'rev99'!$G130,0)</f>
        <v>86.60500557206538</v>
      </c>
      <c r="AE130" s="23">
        <f>IF('exp99'!AD130&lt;&gt;"",'exp99'!AD130/'rev99'!$G130,0)</f>
        <v>24.608098068350671</v>
      </c>
    </row>
    <row r="131" spans="1:31" x14ac:dyDescent="0.25">
      <c r="A131" s="15" t="str">
        <f>'exp99'!A131</f>
        <v>461</v>
      </c>
      <c r="B131" s="15">
        <v>101</v>
      </c>
      <c r="C131" s="16" t="str">
        <f>'exp99'!B131</f>
        <v>OHIO CO.</v>
      </c>
      <c r="D131" s="23">
        <f>IF('exp99'!C131&lt;&gt;"",'exp99'!C131/'rev99'!$G131,0)</f>
        <v>6110.0919663772893</v>
      </c>
      <c r="E131" s="23">
        <f>IF('exp99'!D131&lt;&gt;"",'exp99'!D131/'rev99'!$G131,0)</f>
        <v>5723.194427449359</v>
      </c>
      <c r="F131" s="23">
        <f>IF('exp99'!E131&lt;&gt;"",'exp99'!E131/'rev99'!$G131,0)</f>
        <v>3017.0038225161911</v>
      </c>
      <c r="G131" s="23">
        <f>IF('exp99'!F131&lt;&gt;"",'exp99'!F131/'rev99'!$G131,0)</f>
        <v>6110.0919663772893</v>
      </c>
      <c r="H131" s="23">
        <f>IF('exp99'!G131&lt;&gt;"",'exp99'!G131/'rev99'!$G131,0)</f>
        <v>-8.5192117955077862</v>
      </c>
      <c r="I131" s="23">
        <f>IF('exp99'!H131&lt;&gt;"",'exp99'!H131/'rev99'!$G131,0)</f>
        <v>3025.5230343116991</v>
      </c>
      <c r="J131" s="23">
        <f>IF('exp99'!I131&lt;&gt;"",'exp99'!I131/'rev99'!$G131,0)</f>
        <v>198.37999724404023</v>
      </c>
      <c r="K131" s="23">
        <f>IF('exp99'!J131&lt;&gt;"",'exp99'!J131/'rev99'!$G131,0)</f>
        <v>262.9831583298884</v>
      </c>
      <c r="L131" s="23">
        <f>IF('exp99'!K131&lt;&gt;"",'exp99'!K131/'rev99'!$G131,0)</f>
        <v>153.70564420559461</v>
      </c>
      <c r="M131" s="23">
        <f>IF('exp99'!L131&lt;&gt;"",'exp99'!L131/'rev99'!$G131,0)</f>
        <v>276.47344632768363</v>
      </c>
      <c r="N131" s="23">
        <f>IF('exp99'!M131&lt;&gt;"",'exp99'!M131/'rev99'!$G131,0)</f>
        <v>62.976637729089155</v>
      </c>
      <c r="O131" s="23">
        <f>IF('exp99'!N131&lt;&gt;"",'exp99'!N131/'rev99'!$G131,0)</f>
        <v>767.06986357999176</v>
      </c>
      <c r="P131" s="23">
        <f>IF('exp99'!O131&lt;&gt;"",'exp99'!O131/'rev99'!$G131,0)</f>
        <v>372.71428413945159</v>
      </c>
      <c r="Q131" s="23">
        <f>IF('exp99'!P131&lt;&gt;"",'exp99'!P131/'rev99'!$G131,0)</f>
        <v>120.15199118092876</v>
      </c>
      <c r="R131" s="23">
        <f>IF('exp99'!Q131&lt;&gt;"",'exp99'!Q131/'rev99'!$G131,0)</f>
        <v>0</v>
      </c>
      <c r="S131" s="23">
        <f>IF('exp99'!R131&lt;&gt;"",'exp99'!R131/'rev99'!$G131,0)</f>
        <v>337.06809149786415</v>
      </c>
      <c r="T131" s="23">
        <f>IF('exp99'!S131&lt;&gt;"",'exp99'!S131/'rev99'!$G131,0)</f>
        <v>154.66749069863579</v>
      </c>
      <c r="U131" s="23">
        <f>IF('exp99'!T131&lt;&gt;"",'exp99'!T131/'rev99'!$G131,0)</f>
        <v>0</v>
      </c>
      <c r="V131" s="23">
        <f>IF('exp99'!U131&lt;&gt;"",'exp99'!U131/'rev99'!$G131,0)</f>
        <v>0</v>
      </c>
      <c r="W131" s="23">
        <f>IF('exp99'!V131&lt;&gt;"",'exp99'!V131/'rev99'!$G131,0)</f>
        <v>9.2430866749345455</v>
      </c>
      <c r="X131" s="23">
        <f>IF('exp99'!W131&lt;&gt;"",'exp99'!W131/'rev99'!$G131,0)</f>
        <v>7.4635717238528319</v>
      </c>
      <c r="Y131" s="23">
        <f>IF('exp99'!X131&lt;&gt;"",'exp99'!X131/'rev99'!$G131,0)</f>
        <v>0</v>
      </c>
      <c r="Z131" s="23">
        <f>IF('exp99'!Y131&lt;&gt;"",'exp99'!Y131/'rev99'!$G131,0)</f>
        <v>0</v>
      </c>
      <c r="AA131" s="23">
        <f>IF('exp99'!Z131&lt;&gt;"",'exp99'!Z131/'rev99'!$G131,0)</f>
        <v>34.034477056634977</v>
      </c>
      <c r="AB131" s="23">
        <f>IF('exp99'!AA131&lt;&gt;"",'exp99'!AA131/'rev99'!$G131,0)</f>
        <v>37.643089430894314</v>
      </c>
      <c r="AC131" s="23">
        <f>IF('exp99'!AB131&lt;&gt;"",'exp99'!AB131/'rev99'!$G131,0)</f>
        <v>0</v>
      </c>
      <c r="AD131" s="23">
        <f>IF('exp99'!AC131&lt;&gt;"",'exp99'!AC131/'rev99'!$G131,0)</f>
        <v>185.43904092600249</v>
      </c>
      <c r="AE131" s="23">
        <f>IF('exp99'!AD131&lt;&gt;"",'exp99'!AD131/'rev99'!$G131,0)</f>
        <v>113.07427311561251</v>
      </c>
    </row>
    <row r="132" spans="1:31" x14ac:dyDescent="0.25">
      <c r="A132" s="15" t="str">
        <f>'exp99'!A132</f>
        <v>465</v>
      </c>
      <c r="B132" s="15">
        <v>136</v>
      </c>
      <c r="C132" s="16" t="str">
        <f>'exp99'!B132</f>
        <v>OLDHAM CO.</v>
      </c>
      <c r="D132" s="23">
        <f>IF('exp99'!C132&lt;&gt;"",'exp99'!C132/'rev99'!$G132,0)</f>
        <v>5876.9350361555098</v>
      </c>
      <c r="E132" s="23">
        <f>IF('exp99'!D132&lt;&gt;"",'exp99'!D132/'rev99'!$G132,0)</f>
        <v>5338.8669543986989</v>
      </c>
      <c r="F132" s="23">
        <f>IF('exp99'!E132&lt;&gt;"",'exp99'!E132/'rev99'!$G132,0)</f>
        <v>3174.5874456333222</v>
      </c>
      <c r="G132" s="23">
        <f>IF('exp99'!F132&lt;&gt;"",'exp99'!F132/'rev99'!$G132,0)</f>
        <v>5876.9350361555098</v>
      </c>
      <c r="H132" s="23">
        <f>IF('exp99'!G132&lt;&gt;"",'exp99'!G132/'rev99'!$G132,0)</f>
        <v>0</v>
      </c>
      <c r="I132" s="23">
        <f>IF('exp99'!H132&lt;&gt;"",'exp99'!H132/'rev99'!$G132,0)</f>
        <v>3174.5874456333222</v>
      </c>
      <c r="J132" s="23">
        <f>IF('exp99'!I132&lt;&gt;"",'exp99'!I132/'rev99'!$G132,0)</f>
        <v>306.55440937108091</v>
      </c>
      <c r="K132" s="23">
        <f>IF('exp99'!J132&lt;&gt;"",'exp99'!J132/'rev99'!$G132,0)</f>
        <v>334.16360567814928</v>
      </c>
      <c r="L132" s="23">
        <f>IF('exp99'!K132&lt;&gt;"",'exp99'!K132/'rev99'!$G132,0)</f>
        <v>91.787947274328261</v>
      </c>
      <c r="M132" s="23">
        <f>IF('exp99'!L132&lt;&gt;"",'exp99'!L132/'rev99'!$G132,0)</f>
        <v>310.2407423219575</v>
      </c>
      <c r="N132" s="23">
        <f>IF('exp99'!M132&lt;&gt;"",'exp99'!M132/'rev99'!$G132,0)</f>
        <v>30.105828908397154</v>
      </c>
      <c r="O132" s="23">
        <f>IF('exp99'!N132&lt;&gt;"",'exp99'!N132/'rev99'!$G132,0)</f>
        <v>455.0008912132775</v>
      </c>
      <c r="P132" s="23">
        <f>IF('exp99'!O132&lt;&gt;"",'exp99'!O132/'rev99'!$G132,0)</f>
        <v>294.40531125757133</v>
      </c>
      <c r="Q132" s="23">
        <f>IF('exp99'!P132&lt;&gt;"",'exp99'!P132/'rev99'!$G132,0)</f>
        <v>67.417793580062437</v>
      </c>
      <c r="R132" s="23">
        <f>IF('exp99'!Q132&lt;&gt;"",'exp99'!Q132/'rev99'!$G132,0)</f>
        <v>0</v>
      </c>
      <c r="S132" s="23">
        <f>IF('exp99'!R132&lt;&gt;"",'exp99'!R132/'rev99'!$G132,0)</f>
        <v>251.29129065827041</v>
      </c>
      <c r="T132" s="23">
        <f>IF('exp99'!S132&lt;&gt;"",'exp99'!S132/'rev99'!$G132,0)</f>
        <v>23.311688502281399</v>
      </c>
      <c r="U132" s="23">
        <f>IF('exp99'!T132&lt;&gt;"",'exp99'!T132/'rev99'!$G132,0)</f>
        <v>0</v>
      </c>
      <c r="V132" s="23">
        <f>IF('exp99'!U132&lt;&gt;"",'exp99'!U132/'rev99'!$G132,0)</f>
        <v>0</v>
      </c>
      <c r="W132" s="23">
        <f>IF('exp99'!V132&lt;&gt;"",'exp99'!V132/'rev99'!$G132,0)</f>
        <v>99.321038236785242</v>
      </c>
      <c r="X132" s="23">
        <f>IF('exp99'!W132&lt;&gt;"",'exp99'!W132/'rev99'!$G132,0)</f>
        <v>1.4205045761400326</v>
      </c>
      <c r="Y132" s="23">
        <f>IF('exp99'!X132&lt;&gt;"",'exp99'!X132/'rev99'!$G132,0)</f>
        <v>0</v>
      </c>
      <c r="Z132" s="23">
        <f>IF('exp99'!Y132&lt;&gt;"",'exp99'!Y132/'rev99'!$G132,0)</f>
        <v>0</v>
      </c>
      <c r="AA132" s="23">
        <f>IF('exp99'!Z132&lt;&gt;"",'exp99'!Z132/'rev99'!$G132,0)</f>
        <v>0</v>
      </c>
      <c r="AB132" s="23">
        <f>IF('exp99'!AA132&lt;&gt;"",'exp99'!AA132/'rev99'!$G132,0)</f>
        <v>106.86244096379113</v>
      </c>
      <c r="AC132" s="23">
        <f>IF('exp99'!AB132&lt;&gt;"",'exp99'!AB132/'rev99'!$G132,0)</f>
        <v>0</v>
      </c>
      <c r="AD132" s="23">
        <f>IF('exp99'!AC132&lt;&gt;"",'exp99'!AC132/'rev99'!$G132,0)</f>
        <v>330.46409798009449</v>
      </c>
      <c r="AE132" s="23">
        <f>IF('exp99'!AD132&lt;&gt;"",'exp99'!AD132/'rev99'!$G132,0)</f>
        <v>0</v>
      </c>
    </row>
    <row r="133" spans="1:31" x14ac:dyDescent="0.25">
      <c r="A133" s="15" t="str">
        <f>'exp99'!A133</f>
        <v>471</v>
      </c>
      <c r="B133" s="15">
        <v>162</v>
      </c>
      <c r="C133" s="16" t="str">
        <f>'exp99'!B133</f>
        <v>OWEN CO.</v>
      </c>
      <c r="D133" s="23">
        <f>IF('exp99'!C133&lt;&gt;"",'exp99'!C133/'rev99'!$G133,0)</f>
        <v>5565.2448747421149</v>
      </c>
      <c r="E133" s="23">
        <f>IF('exp99'!D133&lt;&gt;"",'exp99'!D133/'rev99'!$G133,0)</f>
        <v>5177.015137046862</v>
      </c>
      <c r="F133" s="23">
        <f>IF('exp99'!E133&lt;&gt;"",'exp99'!E133/'rev99'!$G133,0)</f>
        <v>2848.0180901856766</v>
      </c>
      <c r="G133" s="23">
        <f>IF('exp99'!F133&lt;&gt;"",'exp99'!F133/'rev99'!$G133,0)</f>
        <v>5565.2448747421149</v>
      </c>
      <c r="H133" s="23">
        <f>IF('exp99'!G133&lt;&gt;"",'exp99'!G133/'rev99'!$G133,0)</f>
        <v>2.1889360447981141</v>
      </c>
      <c r="I133" s="23">
        <f>IF('exp99'!H133&lt;&gt;"",'exp99'!H133/'rev99'!$G133,0)</f>
        <v>2845.8291541408785</v>
      </c>
      <c r="J133" s="23">
        <f>IF('exp99'!I133&lt;&gt;"",'exp99'!I133/'rev99'!$G133,0)</f>
        <v>140.75849101090481</v>
      </c>
      <c r="K133" s="23">
        <f>IF('exp99'!J133&lt;&gt;"",'exp99'!J133/'rev99'!$G133,0)</f>
        <v>127.10926613616269</v>
      </c>
      <c r="L133" s="23">
        <f>IF('exp99'!K133&lt;&gt;"",'exp99'!K133/'rev99'!$G133,0)</f>
        <v>436.87041556145005</v>
      </c>
      <c r="M133" s="23">
        <f>IF('exp99'!L133&lt;&gt;"",'exp99'!L133/'rev99'!$G133,0)</f>
        <v>360.58790450928382</v>
      </c>
      <c r="N133" s="23">
        <f>IF('exp99'!M133&lt;&gt;"",'exp99'!M133/'rev99'!$G133,0)</f>
        <v>0</v>
      </c>
      <c r="O133" s="23">
        <f>IF('exp99'!N133&lt;&gt;"",'exp99'!N133/'rev99'!$G133,0)</f>
        <v>444.66347185381665</v>
      </c>
      <c r="P133" s="23">
        <f>IF('exp99'!O133&lt;&gt;"",'exp99'!O133/'rev99'!$G133,0)</f>
        <v>337.62748600058944</v>
      </c>
      <c r="Q133" s="23">
        <f>IF('exp99'!P133&lt;&gt;"",'exp99'!P133/'rev99'!$G133,0)</f>
        <v>0</v>
      </c>
      <c r="R133" s="23">
        <f>IF('exp99'!Q133&lt;&gt;"",'exp99'!Q133/'rev99'!$G133,0)</f>
        <v>0</v>
      </c>
      <c r="S133" s="23">
        <f>IF('exp99'!R133&lt;&gt;"",'exp99'!R133/'rev99'!$G133,0)</f>
        <v>343.20806366047742</v>
      </c>
      <c r="T133" s="23">
        <f>IF('exp99'!S133&lt;&gt;"",'exp99'!S133/'rev99'!$G133,0)</f>
        <v>138.17194812849985</v>
      </c>
      <c r="U133" s="23">
        <f>IF('exp99'!T133&lt;&gt;"",'exp99'!T133/'rev99'!$G133,0)</f>
        <v>0</v>
      </c>
      <c r="V133" s="23">
        <f>IF('exp99'!U133&lt;&gt;"",'exp99'!U133/'rev99'!$G133,0)</f>
        <v>0</v>
      </c>
      <c r="W133" s="23">
        <f>IF('exp99'!V133&lt;&gt;"",'exp99'!V133/'rev99'!$G133,0)</f>
        <v>0</v>
      </c>
      <c r="X133" s="23">
        <f>IF('exp99'!W133&lt;&gt;"",'exp99'!W133/'rev99'!$G133,0)</f>
        <v>0</v>
      </c>
      <c r="Y133" s="23">
        <f>IF('exp99'!X133&lt;&gt;"",'exp99'!X133/'rev99'!$G133,0)</f>
        <v>0</v>
      </c>
      <c r="Z133" s="23">
        <f>IF('exp99'!Y133&lt;&gt;"",'exp99'!Y133/'rev99'!$G133,0)</f>
        <v>0</v>
      </c>
      <c r="AA133" s="23">
        <f>IF('exp99'!Z133&lt;&gt;"",'exp99'!Z133/'rev99'!$G133,0)</f>
        <v>0</v>
      </c>
      <c r="AB133" s="23">
        <f>IF('exp99'!AA133&lt;&gt;"",'exp99'!AA133/'rev99'!$G133,0)</f>
        <v>0</v>
      </c>
      <c r="AC133" s="23">
        <f>IF('exp99'!AB133&lt;&gt;"",'exp99'!AB133/'rev99'!$G133,0)</f>
        <v>0</v>
      </c>
      <c r="AD133" s="23">
        <f>IF('exp99'!AC133&lt;&gt;"",'exp99'!AC133/'rev99'!$G133,0)</f>
        <v>250.14149130562922</v>
      </c>
      <c r="AE133" s="23">
        <f>IF('exp99'!AD133&lt;&gt;"",'exp99'!AD133/'rev99'!$G133,0)</f>
        <v>138.08824638962571</v>
      </c>
    </row>
    <row r="134" spans="1:31" x14ac:dyDescent="0.25">
      <c r="A134" s="15" t="str">
        <f>'exp99'!A134</f>
        <v>472</v>
      </c>
      <c r="B134" s="15">
        <v>17</v>
      </c>
      <c r="C134" s="16" t="str">
        <f>'exp99'!B134</f>
        <v>OWENSBORO IND.</v>
      </c>
      <c r="D134" s="23">
        <f>IF('exp99'!C134&lt;&gt;"",'exp99'!C134/'rev99'!$G134,0)</f>
        <v>7728.1166047055085</v>
      </c>
      <c r="E134" s="23">
        <f>IF('exp99'!D134&lt;&gt;"",'exp99'!D134/'rev99'!$G134,0)</f>
        <v>7023.9389638323864</v>
      </c>
      <c r="F134" s="23">
        <f>IF('exp99'!E134&lt;&gt;"",'exp99'!E134/'rev99'!$G134,0)</f>
        <v>3716.6821764299748</v>
      </c>
      <c r="G134" s="23">
        <f>IF('exp99'!F134&lt;&gt;"",'exp99'!F134/'rev99'!$G134,0)</f>
        <v>7728.1166047055085</v>
      </c>
      <c r="H134" s="23">
        <f>IF('exp99'!G134&lt;&gt;"",'exp99'!G134/'rev99'!$G134,0)</f>
        <v>0</v>
      </c>
      <c r="I134" s="23">
        <f>IF('exp99'!H134&lt;&gt;"",'exp99'!H134/'rev99'!$G134,0)</f>
        <v>3716.6821764299748</v>
      </c>
      <c r="J134" s="23">
        <f>IF('exp99'!I134&lt;&gt;"",'exp99'!I134/'rev99'!$G134,0)</f>
        <v>374.78007594667798</v>
      </c>
      <c r="K134" s="23">
        <f>IF('exp99'!J134&lt;&gt;"",'exp99'!J134/'rev99'!$G134,0)</f>
        <v>462.63742099952196</v>
      </c>
      <c r="L134" s="23">
        <f>IF('exp99'!K134&lt;&gt;"",'exp99'!K134/'rev99'!$G134,0)</f>
        <v>289.31952307610601</v>
      </c>
      <c r="M134" s="23">
        <f>IF('exp99'!L134&lt;&gt;"",'exp99'!L134/'rev99'!$G134,0)</f>
        <v>427.27785331138136</v>
      </c>
      <c r="N134" s="23">
        <f>IF('exp99'!M134&lt;&gt;"",'exp99'!M134/'rev99'!$G134,0)</f>
        <v>130.97317435870201</v>
      </c>
      <c r="O134" s="23">
        <f>IF('exp99'!N134&lt;&gt;"",'exp99'!N134/'rev99'!$G134,0)</f>
        <v>642.38644112804707</v>
      </c>
      <c r="P134" s="23">
        <f>IF('exp99'!O134&lt;&gt;"",'exp99'!O134/'rev99'!$G134,0)</f>
        <v>188.23122576876096</v>
      </c>
      <c r="Q134" s="23">
        <f>IF('exp99'!P134&lt;&gt;"",'exp99'!P134/'rev99'!$G134,0)</f>
        <v>119.85651388815124</v>
      </c>
      <c r="R134" s="23">
        <f>IF('exp99'!Q134&lt;&gt;"",'exp99'!Q134/'rev99'!$G134,0)</f>
        <v>0</v>
      </c>
      <c r="S134" s="23">
        <f>IF('exp99'!R134&lt;&gt;"",'exp99'!R134/'rev99'!$G134,0)</f>
        <v>471.78325189866695</v>
      </c>
      <c r="T134" s="23">
        <f>IF('exp99'!S134&lt;&gt;"",'exp99'!S134/'rev99'!$G134,0)</f>
        <v>200.01130702639543</v>
      </c>
      <c r="U134" s="23">
        <f>IF('exp99'!T134&lt;&gt;"",'exp99'!T134/'rev99'!$G134,0)</f>
        <v>0</v>
      </c>
      <c r="V134" s="23">
        <f>IF('exp99'!U134&lt;&gt;"",'exp99'!U134/'rev99'!$G134,0)</f>
        <v>0</v>
      </c>
      <c r="W134" s="23">
        <f>IF('exp99'!V134&lt;&gt;"",'exp99'!V134/'rev99'!$G134,0)</f>
        <v>0</v>
      </c>
      <c r="X134" s="23">
        <f>IF('exp99'!W134&lt;&gt;"",'exp99'!W134/'rev99'!$G134,0)</f>
        <v>0</v>
      </c>
      <c r="Y134" s="23">
        <f>IF('exp99'!X134&lt;&gt;"",'exp99'!X134/'rev99'!$G134,0)</f>
        <v>0</v>
      </c>
      <c r="Z134" s="23">
        <f>IF('exp99'!Y134&lt;&gt;"",'exp99'!Y134/'rev99'!$G134,0)</f>
        <v>0</v>
      </c>
      <c r="AA134" s="23">
        <f>IF('exp99'!Z134&lt;&gt;"",'exp99'!Z134/'rev99'!$G134,0)</f>
        <v>0</v>
      </c>
      <c r="AB134" s="23">
        <f>IF('exp99'!AA134&lt;&gt;"",'exp99'!AA134/'rev99'!$G134,0)</f>
        <v>64.804108024855267</v>
      </c>
      <c r="AC134" s="23">
        <f>IF('exp99'!AB134&lt;&gt;"",'exp99'!AB134/'rev99'!$G134,0)</f>
        <v>0</v>
      </c>
      <c r="AD134" s="23">
        <f>IF('exp99'!AC134&lt;&gt;"",'exp99'!AC134/'rev99'!$G134,0)</f>
        <v>200.52100748844867</v>
      </c>
      <c r="AE134" s="23">
        <f>IF('exp99'!AD134&lt;&gt;"",'exp99'!AD134/'rev99'!$G134,0)</f>
        <v>438.85252535981732</v>
      </c>
    </row>
    <row r="135" spans="1:31" x14ac:dyDescent="0.25">
      <c r="A135" s="15" t="str">
        <f>'exp99'!A135</f>
        <v>475</v>
      </c>
      <c r="B135" s="15">
        <v>7</v>
      </c>
      <c r="C135" s="16" t="str">
        <f>'exp99'!B135</f>
        <v>OWSLEY CO.</v>
      </c>
      <c r="D135" s="23">
        <f>IF('exp99'!C135&lt;&gt;"",'exp99'!C135/'rev99'!$G135,0)</f>
        <v>7900.4028900287749</v>
      </c>
      <c r="E135" s="23">
        <f>IF('exp99'!D135&lt;&gt;"",'exp99'!D135/'rev99'!$G135,0)</f>
        <v>7489.5388089578382</v>
      </c>
      <c r="F135" s="23">
        <f>IF('exp99'!E135&lt;&gt;"",'exp99'!E135/'rev99'!$G135,0)</f>
        <v>4356.1559864881774</v>
      </c>
      <c r="G135" s="23">
        <f>IF('exp99'!F135&lt;&gt;"",'exp99'!F135/'rev99'!$G135,0)</f>
        <v>7900.4028900287749</v>
      </c>
      <c r="H135" s="23">
        <f>IF('exp99'!G135&lt;&gt;"",'exp99'!G135/'rev99'!$G135,0)</f>
        <v>-17.595395971475043</v>
      </c>
      <c r="I135" s="23">
        <f>IF('exp99'!H135&lt;&gt;"",'exp99'!H135/'rev99'!$G135,0)</f>
        <v>4373.7513824596526</v>
      </c>
      <c r="J135" s="23">
        <f>IF('exp99'!I135&lt;&gt;"",'exp99'!I135/'rev99'!$G135,0)</f>
        <v>141.65967721756539</v>
      </c>
      <c r="K135" s="23">
        <f>IF('exp99'!J135&lt;&gt;"",'exp99'!J135/'rev99'!$G135,0)</f>
        <v>393.57197547854378</v>
      </c>
      <c r="L135" s="23">
        <f>IF('exp99'!K135&lt;&gt;"",'exp99'!K135/'rev99'!$G135,0)</f>
        <v>209.62006755911423</v>
      </c>
      <c r="M135" s="23">
        <f>IF('exp99'!L135&lt;&gt;"",'exp99'!L135/'rev99'!$G135,0)</f>
        <v>230.3506067809333</v>
      </c>
      <c r="N135" s="23">
        <f>IF('exp99'!M135&lt;&gt;"",'exp99'!M135/'rev99'!$G135,0)</f>
        <v>123.9207306393094</v>
      </c>
      <c r="O135" s="23">
        <f>IF('exp99'!N135&lt;&gt;"",'exp99'!N135/'rev99'!$G135,0)</f>
        <v>442.66932315776307</v>
      </c>
      <c r="P135" s="23">
        <f>IF('exp99'!O135&lt;&gt;"",'exp99'!O135/'rev99'!$G135,0)</f>
        <v>582.08672588514946</v>
      </c>
      <c r="Q135" s="23">
        <f>IF('exp99'!P135&lt;&gt;"",'exp99'!P135/'rev99'!$G135,0)</f>
        <v>2.5349055423495561</v>
      </c>
      <c r="R135" s="23">
        <f>IF('exp99'!Q135&lt;&gt;"",'exp99'!Q135/'rev99'!$G135,0)</f>
        <v>0</v>
      </c>
      <c r="S135" s="23">
        <f>IF('exp99'!R135&lt;&gt;"",'exp99'!R135/'rev99'!$G135,0)</f>
        <v>685.74162392093092</v>
      </c>
      <c r="T135" s="23">
        <f>IF('exp99'!S135&lt;&gt;"",'exp99'!S135/'rev99'!$G135,0)</f>
        <v>321.22718628800203</v>
      </c>
      <c r="U135" s="23">
        <f>IF('exp99'!T135&lt;&gt;"",'exp99'!T135/'rev99'!$G135,0)</f>
        <v>0</v>
      </c>
      <c r="V135" s="23">
        <f>IF('exp99'!U135&lt;&gt;"",'exp99'!U135/'rev99'!$G135,0)</f>
        <v>0</v>
      </c>
      <c r="W135" s="23">
        <f>IF('exp99'!V135&lt;&gt;"",'exp99'!V135/'rev99'!$G135,0)</f>
        <v>31.277367696734643</v>
      </c>
      <c r="X135" s="23">
        <f>IF('exp99'!W135&lt;&gt;"",'exp99'!W135/'rev99'!$G135,0)</f>
        <v>0</v>
      </c>
      <c r="Y135" s="23">
        <f>IF('exp99'!X135&lt;&gt;"",'exp99'!X135/'rev99'!$G135,0)</f>
        <v>0</v>
      </c>
      <c r="Z135" s="23">
        <f>IF('exp99'!Y135&lt;&gt;"",'exp99'!Y135/'rev99'!$G135,0)</f>
        <v>0</v>
      </c>
      <c r="AA135" s="23">
        <f>IF('exp99'!Z135&lt;&gt;"",'exp99'!Z135/'rev99'!$G135,0)</f>
        <v>0</v>
      </c>
      <c r="AB135" s="23">
        <f>IF('exp99'!AA135&lt;&gt;"",'exp99'!AA135/'rev99'!$G135,0)</f>
        <v>78.730076316777186</v>
      </c>
      <c r="AC135" s="23">
        <f>IF('exp99'!AB135&lt;&gt;"",'exp99'!AB135/'rev99'!$G135,0)</f>
        <v>0</v>
      </c>
      <c r="AD135" s="23">
        <f>IF('exp99'!AC135&lt;&gt;"",'exp99'!AC135/'rev99'!$G135,0)</f>
        <v>214.4577255098211</v>
      </c>
      <c r="AE135" s="23">
        <f>IF('exp99'!AD135&lt;&gt;"",'exp99'!AD135/'rev99'!$G135,0)</f>
        <v>86.398911547604158</v>
      </c>
    </row>
    <row r="136" spans="1:31" x14ac:dyDescent="0.25">
      <c r="A136" s="15" t="str">
        <f>'exp99'!A136</f>
        <v>476</v>
      </c>
      <c r="B136" s="15">
        <v>14</v>
      </c>
      <c r="C136" s="16" t="str">
        <f>'exp99'!B136</f>
        <v>PADUCAH IND.</v>
      </c>
      <c r="D136" s="23">
        <f>IF('exp99'!C136&lt;&gt;"",'exp99'!C136/'rev99'!$G136,0)</f>
        <v>7621.8534115138591</v>
      </c>
      <c r="E136" s="23">
        <f>IF('exp99'!D136&lt;&gt;"",'exp99'!D136/'rev99'!$G136,0)</f>
        <v>6912.0565994910248</v>
      </c>
      <c r="F136" s="23">
        <f>IF('exp99'!E136&lt;&gt;"",'exp99'!E136/'rev99'!$G136,0)</f>
        <v>3811.3792764289151</v>
      </c>
      <c r="G136" s="23">
        <f>IF('exp99'!F136&lt;&gt;"",'exp99'!F136/'rev99'!$G136,0)</f>
        <v>7621.8534115138591</v>
      </c>
      <c r="H136" s="23">
        <f>IF('exp99'!G136&lt;&gt;"",'exp99'!G136/'rev99'!$G136,0)</f>
        <v>-237.15759680858378</v>
      </c>
      <c r="I136" s="23">
        <f>IF('exp99'!H136&lt;&gt;"",'exp99'!H136/'rev99'!$G136,0)</f>
        <v>4048.5368732374986</v>
      </c>
      <c r="J136" s="23">
        <f>IF('exp99'!I136&lt;&gt;"",'exp99'!I136/'rev99'!$G136,0)</f>
        <v>199.98409450443634</v>
      </c>
      <c r="K136" s="23">
        <f>IF('exp99'!J136&lt;&gt;"",'exp99'!J136/'rev99'!$G136,0)</f>
        <v>397.37893596533456</v>
      </c>
      <c r="L136" s="23">
        <f>IF('exp99'!K136&lt;&gt;"",'exp99'!K136/'rev99'!$G136,0)</f>
        <v>189.84666070568812</v>
      </c>
      <c r="M136" s="23">
        <f>IF('exp99'!L136&lt;&gt;"",'exp99'!L136/'rev99'!$G136,0)</f>
        <v>540.52796272095736</v>
      </c>
      <c r="N136" s="23">
        <f>IF('exp99'!M136&lt;&gt;"",'exp99'!M136/'rev99'!$G136,0)</f>
        <v>121.28616823715522</v>
      </c>
      <c r="O136" s="23">
        <f>IF('exp99'!N136&lt;&gt;"",'exp99'!N136/'rev99'!$G136,0)</f>
        <v>712.18560767590611</v>
      </c>
      <c r="P136" s="23">
        <f>IF('exp99'!O136&lt;&gt;"",'exp99'!O136/'rev99'!$G136,0)</f>
        <v>260.11922071669301</v>
      </c>
      <c r="Q136" s="23">
        <f>IF('exp99'!P136&lt;&gt;"",'exp99'!P136/'rev99'!$G136,0)</f>
        <v>109.24110323956256</v>
      </c>
      <c r="R136" s="23">
        <f>IF('exp99'!Q136&lt;&gt;"",'exp99'!Q136/'rev99'!$G136,0)</f>
        <v>0</v>
      </c>
      <c r="S136" s="23">
        <f>IF('exp99'!R136&lt;&gt;"",'exp99'!R136/'rev99'!$G136,0)</f>
        <v>463.99756173051793</v>
      </c>
      <c r="T136" s="23">
        <f>IF('exp99'!S136&lt;&gt;"",'exp99'!S136/'rev99'!$G136,0)</f>
        <v>106.11000756585734</v>
      </c>
      <c r="U136" s="23">
        <f>IF('exp99'!T136&lt;&gt;"",'exp99'!T136/'rev99'!$G136,0)</f>
        <v>0</v>
      </c>
      <c r="V136" s="23">
        <f>IF('exp99'!U136&lt;&gt;"",'exp99'!U136/'rev99'!$G136,0)</f>
        <v>0</v>
      </c>
      <c r="W136" s="23">
        <f>IF('exp99'!V136&lt;&gt;"",'exp99'!V136/'rev99'!$G136,0)</f>
        <v>0</v>
      </c>
      <c r="X136" s="23">
        <f>IF('exp99'!W136&lt;&gt;"",'exp99'!W136/'rev99'!$G136,0)</f>
        <v>2.5663732031088795</v>
      </c>
      <c r="Y136" s="23">
        <f>IF('exp99'!X136&lt;&gt;"",'exp99'!X136/'rev99'!$G136,0)</f>
        <v>0</v>
      </c>
      <c r="Z136" s="23">
        <f>IF('exp99'!Y136&lt;&gt;"",'exp99'!Y136/'rev99'!$G136,0)</f>
        <v>16.564646812022833</v>
      </c>
      <c r="AA136" s="23">
        <f>IF('exp99'!Z136&lt;&gt;"",'exp99'!Z136/'rev99'!$G136,0)</f>
        <v>0</v>
      </c>
      <c r="AB136" s="23">
        <f>IF('exp99'!AA136&lt;&gt;"",'exp99'!AA136/'rev99'!$G136,0)</f>
        <v>267.93005364880662</v>
      </c>
      <c r="AC136" s="23">
        <f>IF('exp99'!AB136&lt;&gt;"",'exp99'!AB136/'rev99'!$G136,0)</f>
        <v>0</v>
      </c>
      <c r="AD136" s="23">
        <f>IF('exp99'!AC136&lt;&gt;"",'exp99'!AC136/'rev99'!$G136,0)</f>
        <v>0</v>
      </c>
      <c r="AE136" s="23">
        <f>IF('exp99'!AD136&lt;&gt;"",'exp99'!AD136/'rev99'!$G136,0)</f>
        <v>422.73573835889675</v>
      </c>
    </row>
    <row r="137" spans="1:31" x14ac:dyDescent="0.25">
      <c r="A137" s="15" t="str">
        <f>'exp99'!A137</f>
        <v>477</v>
      </c>
      <c r="B137" s="15">
        <v>121</v>
      </c>
      <c r="C137" s="16" t="str">
        <f>'exp99'!B137</f>
        <v>PAINTSVILLE IND.</v>
      </c>
      <c r="D137" s="23">
        <f>IF('exp99'!C137&lt;&gt;"",'exp99'!C137/'rev99'!$G137,0)</f>
        <v>5818.7572660098522</v>
      </c>
      <c r="E137" s="23">
        <f>IF('exp99'!D137&lt;&gt;"",'exp99'!D137/'rev99'!$G137,0)</f>
        <v>5452.1721811713187</v>
      </c>
      <c r="F137" s="23">
        <f>IF('exp99'!E137&lt;&gt;"",'exp99'!E137/'rev99'!$G137,0)</f>
        <v>3470.9609742747675</v>
      </c>
      <c r="G137" s="23">
        <f>IF('exp99'!F137&lt;&gt;"",'exp99'!F137/'rev99'!$G137,0)</f>
        <v>5818.7572660098522</v>
      </c>
      <c r="H137" s="23">
        <f>IF('exp99'!G137&lt;&gt;"",'exp99'!G137/'rev99'!$G137,0)</f>
        <v>0</v>
      </c>
      <c r="I137" s="23">
        <f>IF('exp99'!H137&lt;&gt;"",'exp99'!H137/'rev99'!$G137,0)</f>
        <v>3470.9609742747675</v>
      </c>
      <c r="J137" s="23">
        <f>IF('exp99'!I137&lt;&gt;"",'exp99'!I137/'rev99'!$G137,0)</f>
        <v>204.21347837985769</v>
      </c>
      <c r="K137" s="23">
        <f>IF('exp99'!J137&lt;&gt;"",'exp99'!J137/'rev99'!$G137,0)</f>
        <v>277.85550082101804</v>
      </c>
      <c r="L137" s="23">
        <f>IF('exp99'!K137&lt;&gt;"",'exp99'!K137/'rev99'!$G137,0)</f>
        <v>366.66116584564861</v>
      </c>
      <c r="M137" s="23">
        <f>IF('exp99'!L137&lt;&gt;"",'exp99'!L137/'rev99'!$G137,0)</f>
        <v>224.13420908593324</v>
      </c>
      <c r="N137" s="23">
        <f>IF('exp99'!M137&lt;&gt;"",'exp99'!M137/'rev99'!$G137,0)</f>
        <v>91.952791461412161</v>
      </c>
      <c r="O137" s="23">
        <f>IF('exp99'!N137&lt;&gt;"",'exp99'!N137/'rev99'!$G137,0)</f>
        <v>428.21650246305421</v>
      </c>
      <c r="P137" s="23">
        <f>IF('exp99'!O137&lt;&gt;"",'exp99'!O137/'rev99'!$G137,0)</f>
        <v>173.93986042692941</v>
      </c>
      <c r="Q137" s="23">
        <f>IF('exp99'!P137&lt;&gt;"",'exp99'!P137/'rev99'!$G137,0)</f>
        <v>7.8387246852764099</v>
      </c>
      <c r="R137" s="23">
        <f>IF('exp99'!Q137&lt;&gt;"",'exp99'!Q137/'rev99'!$G137,0)</f>
        <v>0</v>
      </c>
      <c r="S137" s="23">
        <f>IF('exp99'!R137&lt;&gt;"",'exp99'!R137/'rev99'!$G137,0)</f>
        <v>198.38798576902028</v>
      </c>
      <c r="T137" s="23">
        <f>IF('exp99'!S137&lt;&gt;"",'exp99'!S137/'rev99'!$G137,0)</f>
        <v>8.0109879584017527</v>
      </c>
      <c r="U137" s="23">
        <f>IF('exp99'!T137&lt;&gt;"",'exp99'!T137/'rev99'!$G137,0)</f>
        <v>0</v>
      </c>
      <c r="V137" s="23">
        <f>IF('exp99'!U137&lt;&gt;"",'exp99'!U137/'rev99'!$G137,0)</f>
        <v>0</v>
      </c>
      <c r="W137" s="23">
        <f>IF('exp99'!V137&lt;&gt;"",'exp99'!V137/'rev99'!$G137,0)</f>
        <v>0</v>
      </c>
      <c r="X137" s="23">
        <f>IF('exp99'!W137&lt;&gt;"",'exp99'!W137/'rev99'!$G137,0)</f>
        <v>0</v>
      </c>
      <c r="Y137" s="23">
        <f>IF('exp99'!X137&lt;&gt;"",'exp99'!X137/'rev99'!$G137,0)</f>
        <v>0</v>
      </c>
      <c r="Z137" s="23">
        <f>IF('exp99'!Y137&lt;&gt;"",'exp99'!Y137/'rev99'!$G137,0)</f>
        <v>0</v>
      </c>
      <c r="AA137" s="23">
        <f>IF('exp99'!Z137&lt;&gt;"",'exp99'!Z137/'rev99'!$G137,0)</f>
        <v>0</v>
      </c>
      <c r="AB137" s="23">
        <f>IF('exp99'!AA137&lt;&gt;"",'exp99'!AA137/'rev99'!$G137,0)</f>
        <v>0</v>
      </c>
      <c r="AC137" s="23">
        <f>IF('exp99'!AB137&lt;&gt;"",'exp99'!AB137/'rev99'!$G137,0)</f>
        <v>0</v>
      </c>
      <c r="AD137" s="23">
        <f>IF('exp99'!AC137&lt;&gt;"",'exp99'!AC137/'rev99'!$G137,0)</f>
        <v>252.33221127531473</v>
      </c>
      <c r="AE137" s="23">
        <f>IF('exp99'!AD137&lt;&gt;"",'exp99'!AD137/'rev99'!$G137,0)</f>
        <v>114.2528735632184</v>
      </c>
    </row>
    <row r="138" spans="1:31" x14ac:dyDescent="0.25">
      <c r="A138" s="15" t="str">
        <f>'exp99'!A138</f>
        <v>478</v>
      </c>
      <c r="B138" s="15">
        <v>19</v>
      </c>
      <c r="C138" s="16" t="str">
        <f>'exp99'!B138</f>
        <v>PARIS IND.</v>
      </c>
      <c r="D138" s="23">
        <f>IF('exp99'!C138&lt;&gt;"",'exp99'!C138/'rev99'!$G138,0)</f>
        <v>7264.6172155248451</v>
      </c>
      <c r="E138" s="23">
        <f>IF('exp99'!D138&lt;&gt;"",'exp99'!D138/'rev99'!$G138,0)</f>
        <v>6857.5669508967931</v>
      </c>
      <c r="F138" s="23">
        <f>IF('exp99'!E138&lt;&gt;"",'exp99'!E138/'rev99'!$G138,0)</f>
        <v>3955.7999999999993</v>
      </c>
      <c r="G138" s="23">
        <f>IF('exp99'!F138&lt;&gt;"",'exp99'!F138/'rev99'!$G138,0)</f>
        <v>7264.6172155248451</v>
      </c>
      <c r="H138" s="23">
        <f>IF('exp99'!G138&lt;&gt;"",'exp99'!G138/'rev99'!$G138,0)</f>
        <v>-23.946501029109083</v>
      </c>
      <c r="I138" s="23">
        <f>IF('exp99'!H138&lt;&gt;"",'exp99'!H138/'rev99'!$G138,0)</f>
        <v>3979.7465010291085</v>
      </c>
      <c r="J138" s="23">
        <f>IF('exp99'!I138&lt;&gt;"",'exp99'!I138/'rev99'!$G138,0)</f>
        <v>177.51871508379887</v>
      </c>
      <c r="K138" s="23">
        <f>IF('exp99'!J138&lt;&gt;"",'exp99'!J138/'rev99'!$G138,0)</f>
        <v>292.79986768597468</v>
      </c>
      <c r="L138" s="23">
        <f>IF('exp99'!K138&lt;&gt;"",'exp99'!K138/'rev99'!$G138,0)</f>
        <v>519.7237577183181</v>
      </c>
      <c r="M138" s="23">
        <f>IF('exp99'!L138&lt;&gt;"",'exp99'!L138/'rev99'!$G138,0)</f>
        <v>294.86187885915905</v>
      </c>
      <c r="N138" s="23">
        <f>IF('exp99'!M138&lt;&gt;"",'exp99'!M138/'rev99'!$G138,0)</f>
        <v>85.157982946192291</v>
      </c>
      <c r="O138" s="23">
        <f>IF('exp99'!N138&lt;&gt;"",'exp99'!N138/'rev99'!$G138,0)</f>
        <v>624.14325198471033</v>
      </c>
      <c r="P138" s="23">
        <f>IF('exp99'!O138&lt;&gt;"",'exp99'!O138/'rev99'!$G138,0)</f>
        <v>272.50521905321961</v>
      </c>
      <c r="Q138" s="23">
        <f>IF('exp99'!P138&lt;&gt;"",'exp99'!P138/'rev99'!$G138,0)</f>
        <v>76.305013231402526</v>
      </c>
      <c r="R138" s="23">
        <f>IF('exp99'!Q138&lt;&gt;"",'exp99'!Q138/'rev99'!$G138,0)</f>
        <v>0</v>
      </c>
      <c r="S138" s="23">
        <f>IF('exp99'!R138&lt;&gt;"",'exp99'!R138/'rev99'!$G138,0)</f>
        <v>418.71742134666277</v>
      </c>
      <c r="T138" s="23">
        <f>IF('exp99'!S138&lt;&gt;"",'exp99'!S138/'rev99'!$G138,0)</f>
        <v>140.03384298735665</v>
      </c>
      <c r="U138" s="23">
        <f>IF('exp99'!T138&lt;&gt;"",'exp99'!T138/'rev99'!$G138,0)</f>
        <v>0</v>
      </c>
      <c r="V138" s="23">
        <f>IF('exp99'!U138&lt;&gt;"",'exp99'!U138/'rev99'!$G138,0)</f>
        <v>0</v>
      </c>
      <c r="W138" s="23">
        <f>IF('exp99'!V138&lt;&gt;"",'exp99'!V138/'rev99'!$G138,0)</f>
        <v>0</v>
      </c>
      <c r="X138" s="23">
        <f>IF('exp99'!W138&lt;&gt;"",'exp99'!W138/'rev99'!$G138,0)</f>
        <v>0</v>
      </c>
      <c r="Y138" s="23">
        <f>IF('exp99'!X138&lt;&gt;"",'exp99'!X138/'rev99'!$G138,0)</f>
        <v>0</v>
      </c>
      <c r="Z138" s="23">
        <f>IF('exp99'!Y138&lt;&gt;"",'exp99'!Y138/'rev99'!$G138,0)</f>
        <v>0</v>
      </c>
      <c r="AA138" s="23">
        <f>IF('exp99'!Z138&lt;&gt;"",'exp99'!Z138/'rev99'!$G138,0)</f>
        <v>0</v>
      </c>
      <c r="AB138" s="23">
        <f>IF('exp99'!AA138&lt;&gt;"",'exp99'!AA138/'rev99'!$G138,0)</f>
        <v>51.268347544839756</v>
      </c>
      <c r="AC138" s="23">
        <f>IF('exp99'!AB138&lt;&gt;"",'exp99'!AB138/'rev99'!$G138,0)</f>
        <v>0</v>
      </c>
      <c r="AD138" s="23">
        <f>IF('exp99'!AC138&lt;&gt;"",'exp99'!AC138/'rev99'!$G138,0)</f>
        <v>287.50493972361068</v>
      </c>
      <c r="AE138" s="23">
        <f>IF('exp99'!AD138&lt;&gt;"",'exp99'!AD138/'rev99'!$G138,0)</f>
        <v>68.27697735960011</v>
      </c>
    </row>
    <row r="139" spans="1:31" x14ac:dyDescent="0.25">
      <c r="A139" s="15" t="str">
        <f>'exp99'!A139</f>
        <v>481</v>
      </c>
      <c r="B139" s="15">
        <v>157</v>
      </c>
      <c r="C139" s="16" t="str">
        <f>'exp99'!B139</f>
        <v>PENDLETON CO.</v>
      </c>
      <c r="D139" s="23">
        <f>IF('exp99'!C139&lt;&gt;"",'exp99'!C139/'rev99'!$G139,0)</f>
        <v>5788.4714674864754</v>
      </c>
      <c r="E139" s="23">
        <f>IF('exp99'!D139&lt;&gt;"",'exp99'!D139/'rev99'!$G139,0)</f>
        <v>5180.4482468770666</v>
      </c>
      <c r="F139" s="23">
        <f>IF('exp99'!E139&lt;&gt;"",'exp99'!E139/'rev99'!$G139,0)</f>
        <v>3036.6355955948156</v>
      </c>
      <c r="G139" s="23">
        <f>IF('exp99'!F139&lt;&gt;"",'exp99'!F139/'rev99'!$G139,0)</f>
        <v>5788.4714674864754</v>
      </c>
      <c r="H139" s="23">
        <f>IF('exp99'!G139&lt;&gt;"",'exp99'!G139/'rev99'!$G139,0)</f>
        <v>1.3620266957232363</v>
      </c>
      <c r="I139" s="23">
        <f>IF('exp99'!H139&lt;&gt;"",'exp99'!H139/'rev99'!$G139,0)</f>
        <v>3035.2735688990924</v>
      </c>
      <c r="J139" s="23">
        <f>IF('exp99'!I139&lt;&gt;"",'exp99'!I139/'rev99'!$G139,0)</f>
        <v>151.58170214421918</v>
      </c>
      <c r="K139" s="23">
        <f>IF('exp99'!J139&lt;&gt;"",'exp99'!J139/'rev99'!$G139,0)</f>
        <v>179.059146982138</v>
      </c>
      <c r="L139" s="23">
        <f>IF('exp99'!K139&lt;&gt;"",'exp99'!K139/'rev99'!$G139,0)</f>
        <v>228.42052768805698</v>
      </c>
      <c r="M139" s="23">
        <f>IF('exp99'!L139&lt;&gt;"",'exp99'!L139/'rev99'!$G139,0)</f>
        <v>250.11076001089623</v>
      </c>
      <c r="N139" s="23">
        <f>IF('exp99'!M139&lt;&gt;"",'exp99'!M139/'rev99'!$G139,0)</f>
        <v>27.502513912129825</v>
      </c>
      <c r="O139" s="23">
        <f>IF('exp99'!N139&lt;&gt;"",'exp99'!N139/'rev99'!$G139,0)</f>
        <v>409.42708487372073</v>
      </c>
      <c r="P139" s="23">
        <f>IF('exp99'!O139&lt;&gt;"",'exp99'!O139/'rev99'!$G139,0)</f>
        <v>406.34693154842978</v>
      </c>
      <c r="Q139" s="23">
        <f>IF('exp99'!P139&lt;&gt;"",'exp99'!P139/'rev99'!$G139,0)</f>
        <v>37.026664591197417</v>
      </c>
      <c r="R139" s="23">
        <f>IF('exp99'!Q139&lt;&gt;"",'exp99'!Q139/'rev99'!$G139,0)</f>
        <v>0</v>
      </c>
      <c r="S139" s="23">
        <f>IF('exp99'!R139&lt;&gt;"",'exp99'!R139/'rev99'!$G139,0)</f>
        <v>356.67821535587814</v>
      </c>
      <c r="T139" s="23">
        <f>IF('exp99'!S139&lt;&gt;"",'exp99'!S139/'rev99'!$G139,0)</f>
        <v>97.659104175584702</v>
      </c>
      <c r="U139" s="23">
        <f>IF('exp99'!T139&lt;&gt;"",'exp99'!T139/'rev99'!$G139,0)</f>
        <v>0</v>
      </c>
      <c r="V139" s="23">
        <f>IF('exp99'!U139&lt;&gt;"",'exp99'!U139/'rev99'!$G139,0)</f>
        <v>0</v>
      </c>
      <c r="W139" s="23">
        <f>IF('exp99'!V139&lt;&gt;"",'exp99'!V139/'rev99'!$G139,0)</f>
        <v>0</v>
      </c>
      <c r="X139" s="23">
        <f>IF('exp99'!W139&lt;&gt;"",'exp99'!W139/'rev99'!$G139,0)</f>
        <v>2.6218041016461067</v>
      </c>
      <c r="Y139" s="23">
        <f>IF('exp99'!X139&lt;&gt;"",'exp99'!X139/'rev99'!$G139,0)</f>
        <v>0</v>
      </c>
      <c r="Z139" s="23">
        <f>IF('exp99'!Y139&lt;&gt;"",'exp99'!Y139/'rev99'!$G139,0)</f>
        <v>0</v>
      </c>
      <c r="AA139" s="23">
        <f>IF('exp99'!Z139&lt;&gt;"",'exp99'!Z139/'rev99'!$G139,0)</f>
        <v>0.1032727555745807</v>
      </c>
      <c r="AB139" s="23">
        <f>IF('exp99'!AA139&lt;&gt;"",'exp99'!AA139/'rev99'!$G139,0)</f>
        <v>172.4722185469121</v>
      </c>
      <c r="AC139" s="23">
        <f>IF('exp99'!AB139&lt;&gt;"",'exp99'!AB139/'rev99'!$G139,0)</f>
        <v>0</v>
      </c>
      <c r="AD139" s="23">
        <f>IF('exp99'!AC139&lt;&gt;"",'exp99'!AC139/'rev99'!$G139,0)</f>
        <v>287.67341323889951</v>
      </c>
      <c r="AE139" s="23">
        <f>IF('exp99'!AD139&lt;&gt;"",'exp99'!AD139/'rev99'!$G139,0)</f>
        <v>145.1525119663774</v>
      </c>
    </row>
    <row r="140" spans="1:31" x14ac:dyDescent="0.25">
      <c r="A140" s="15" t="str">
        <f>'exp99'!A140</f>
        <v>485</v>
      </c>
      <c r="B140" s="15">
        <v>12</v>
      </c>
      <c r="C140" s="16" t="str">
        <f>'exp99'!B140</f>
        <v>PERRY CO.</v>
      </c>
      <c r="D140" s="23">
        <f>IF('exp99'!C140&lt;&gt;"",'exp99'!C140/'rev99'!$G140,0)</f>
        <v>7598.3903356209448</v>
      </c>
      <c r="E140" s="23">
        <f>IF('exp99'!D140&lt;&gt;"",'exp99'!D140/'rev99'!$G140,0)</f>
        <v>7139.5848994077269</v>
      </c>
      <c r="F140" s="23">
        <f>IF('exp99'!E140&lt;&gt;"",'exp99'!E140/'rev99'!$G140,0)</f>
        <v>3953.2825773244335</v>
      </c>
      <c r="G140" s="23">
        <f>IF('exp99'!F140&lt;&gt;"",'exp99'!F140/'rev99'!$G140,0)</f>
        <v>7598.3903356209448</v>
      </c>
      <c r="H140" s="23">
        <f>IF('exp99'!G140&lt;&gt;"",'exp99'!G140/'rev99'!$G140,0)</f>
        <v>-54.524901287957128</v>
      </c>
      <c r="I140" s="23">
        <f>IF('exp99'!H140&lt;&gt;"",'exp99'!H140/'rev99'!$G140,0)</f>
        <v>4007.8074786123912</v>
      </c>
      <c r="J140" s="23">
        <f>IF('exp99'!I140&lt;&gt;"",'exp99'!I140/'rev99'!$G140,0)</f>
        <v>278.00247250164517</v>
      </c>
      <c r="K140" s="23">
        <f>IF('exp99'!J140&lt;&gt;"",'exp99'!J140/'rev99'!$G140,0)</f>
        <v>277.38442229952051</v>
      </c>
      <c r="L140" s="23">
        <f>IF('exp99'!K140&lt;&gt;"",'exp99'!K140/'rev99'!$G140,0)</f>
        <v>483.13362790260408</v>
      </c>
      <c r="M140" s="23">
        <f>IF('exp99'!L140&lt;&gt;"",'exp99'!L140/'rev99'!$G140,0)</f>
        <v>310.58297217260503</v>
      </c>
      <c r="N140" s="23">
        <f>IF('exp99'!M140&lt;&gt;"",'exp99'!M140/'rev99'!$G140,0)</f>
        <v>41.456674814327343</v>
      </c>
      <c r="O140" s="23">
        <f>IF('exp99'!N140&lt;&gt;"",'exp99'!N140/'rev99'!$G140,0)</f>
        <v>635.88862461220265</v>
      </c>
      <c r="P140" s="23">
        <f>IF('exp99'!O140&lt;&gt;"",'exp99'!O140/'rev99'!$G140,0)</f>
        <v>485.77015135846574</v>
      </c>
      <c r="Q140" s="23">
        <f>IF('exp99'!P140&lt;&gt;"",'exp99'!P140/'rev99'!$G140,0)</f>
        <v>47.988478894425121</v>
      </c>
      <c r="R140" s="23">
        <f>IF('exp99'!Q140&lt;&gt;"",'exp99'!Q140/'rev99'!$G140,0)</f>
        <v>0</v>
      </c>
      <c r="S140" s="23">
        <f>IF('exp99'!R140&lt;&gt;"",'exp99'!R140/'rev99'!$G140,0)</f>
        <v>438.09903638243867</v>
      </c>
      <c r="T140" s="23">
        <f>IF('exp99'!S140&lt;&gt;"",'exp99'!S140/'rev99'!$G140,0)</f>
        <v>187.99586114505971</v>
      </c>
      <c r="U140" s="23">
        <f>IF('exp99'!T140&lt;&gt;"",'exp99'!T140/'rev99'!$G140,0)</f>
        <v>0</v>
      </c>
      <c r="V140" s="23">
        <f>IF('exp99'!U140&lt;&gt;"",'exp99'!U140/'rev99'!$G140,0)</f>
        <v>0</v>
      </c>
      <c r="W140" s="23">
        <f>IF('exp99'!V140&lt;&gt;"",'exp99'!V140/'rev99'!$G140,0)</f>
        <v>24.746791858606748</v>
      </c>
      <c r="X140" s="23">
        <f>IF('exp99'!W140&lt;&gt;"",'exp99'!W140/'rev99'!$G140,0)</f>
        <v>14.295736579862742</v>
      </c>
      <c r="Y140" s="23">
        <f>IF('exp99'!X140&lt;&gt;"",'exp99'!X140/'rev99'!$G140,0)</f>
        <v>0</v>
      </c>
      <c r="Z140" s="23">
        <f>IF('exp99'!Y140&lt;&gt;"",'exp99'!Y140/'rev99'!$G140,0)</f>
        <v>0</v>
      </c>
      <c r="AA140" s="23">
        <f>IF('exp99'!Z140&lt;&gt;"",'exp99'!Z140/'rev99'!$G140,0)</f>
        <v>59.389308545642564</v>
      </c>
      <c r="AB140" s="23">
        <f>IF('exp99'!AA140&lt;&gt;"",'exp99'!AA140/'rev99'!$G140,0)</f>
        <v>69.850846103224598</v>
      </c>
      <c r="AC140" s="23">
        <f>IF('exp99'!AB140&lt;&gt;"",'exp99'!AB140/'rev99'!$G140,0)</f>
        <v>0</v>
      </c>
      <c r="AD140" s="23">
        <f>IF('exp99'!AC140&lt;&gt;"",'exp99'!AC140/'rev99'!$G140,0)</f>
        <v>290.52274372473437</v>
      </c>
      <c r="AE140" s="23">
        <f>IF('exp99'!AD140&lt;&gt;"",'exp99'!AD140/'rev99'!$G140,0)</f>
        <v>9.4011469399266708E-6</v>
      </c>
    </row>
    <row r="141" spans="1:31" x14ac:dyDescent="0.25">
      <c r="A141" s="15" t="str">
        <f>'exp99'!A141</f>
        <v>491</v>
      </c>
      <c r="B141" s="15">
        <v>90</v>
      </c>
      <c r="C141" s="16" t="str">
        <f>'exp99'!B141</f>
        <v>PIKE CO.</v>
      </c>
      <c r="D141" s="23">
        <f>IF('exp99'!C141&lt;&gt;"",'exp99'!C141/'rev99'!$G141,0)</f>
        <v>6091.063450677143</v>
      </c>
      <c r="E141" s="23">
        <f>IF('exp99'!D141&lt;&gt;"",'exp99'!D141/'rev99'!$G141,0)</f>
        <v>5786.7756209639892</v>
      </c>
      <c r="F141" s="23">
        <f>IF('exp99'!E141&lt;&gt;"",'exp99'!E141/'rev99'!$G141,0)</f>
        <v>3298.6010678353823</v>
      </c>
      <c r="G141" s="23">
        <f>IF('exp99'!F141&lt;&gt;"",'exp99'!F141/'rev99'!$G141,0)</f>
        <v>6091.063450677143</v>
      </c>
      <c r="H141" s="23">
        <f>IF('exp99'!G141&lt;&gt;"",'exp99'!G141/'rev99'!$G141,0)</f>
        <v>0</v>
      </c>
      <c r="I141" s="23">
        <f>IF('exp99'!H141&lt;&gt;"",'exp99'!H141/'rev99'!$G141,0)</f>
        <v>3298.6010678353823</v>
      </c>
      <c r="J141" s="23">
        <f>IF('exp99'!I141&lt;&gt;"",'exp99'!I141/'rev99'!$G141,0)</f>
        <v>196.28629425696877</v>
      </c>
      <c r="K141" s="23">
        <f>IF('exp99'!J141&lt;&gt;"",'exp99'!J141/'rev99'!$G141,0)</f>
        <v>230.17231624121951</v>
      </c>
      <c r="L141" s="23">
        <f>IF('exp99'!K141&lt;&gt;"",'exp99'!K141/'rev99'!$G141,0)</f>
        <v>277.55927447924051</v>
      </c>
      <c r="M141" s="23">
        <f>IF('exp99'!L141&lt;&gt;"",'exp99'!L141/'rev99'!$G141,0)</f>
        <v>214.99015263466873</v>
      </c>
      <c r="N141" s="23">
        <f>IF('exp99'!M141&lt;&gt;"",'exp99'!M141/'rev99'!$G141,0)</f>
        <v>57.512284661632833</v>
      </c>
      <c r="O141" s="23">
        <f>IF('exp99'!N141&lt;&gt;"",'exp99'!N141/'rev99'!$G141,0)</f>
        <v>575.22617866758435</v>
      </c>
      <c r="P141" s="23">
        <f>IF('exp99'!O141&lt;&gt;"",'exp99'!O141/'rev99'!$G141,0)</f>
        <v>391.78287617158247</v>
      </c>
      <c r="Q141" s="23">
        <f>IF('exp99'!P141&lt;&gt;"",'exp99'!P141/'rev99'!$G141,0)</f>
        <v>80.490060527541047</v>
      </c>
      <c r="R141" s="23">
        <f>IF('exp99'!Q141&lt;&gt;"",'exp99'!Q141/'rev99'!$G141,0)</f>
        <v>0</v>
      </c>
      <c r="S141" s="23">
        <f>IF('exp99'!R141&lt;&gt;"",'exp99'!R141/'rev99'!$G141,0)</f>
        <v>331.24746148707464</v>
      </c>
      <c r="T141" s="23">
        <f>IF('exp99'!S141&lt;&gt;"",'exp99'!S141/'rev99'!$G141,0)</f>
        <v>132.90765400109316</v>
      </c>
      <c r="U141" s="23">
        <f>IF('exp99'!T141&lt;&gt;"",'exp99'!T141/'rev99'!$G141,0)</f>
        <v>0</v>
      </c>
      <c r="V141" s="23">
        <f>IF('exp99'!U141&lt;&gt;"",'exp99'!U141/'rev99'!$G141,0)</f>
        <v>0</v>
      </c>
      <c r="W141" s="23">
        <f>IF('exp99'!V141&lt;&gt;"",'exp99'!V141/'rev99'!$G141,0)</f>
        <v>5.7607370594546454</v>
      </c>
      <c r="X141" s="23">
        <f>IF('exp99'!W141&lt;&gt;"",'exp99'!W141/'rev99'!$G141,0)</f>
        <v>1.6060345351120469</v>
      </c>
      <c r="Y141" s="23">
        <f>IF('exp99'!X141&lt;&gt;"",'exp99'!X141/'rev99'!$G141,0)</f>
        <v>0</v>
      </c>
      <c r="Z141" s="23">
        <f>IF('exp99'!Y141&lt;&gt;"",'exp99'!Y141/'rev99'!$G141,0)</f>
        <v>0</v>
      </c>
      <c r="AA141" s="23">
        <f>IF('exp99'!Z141&lt;&gt;"",'exp99'!Z141/'rev99'!$G141,0)</f>
        <v>1.9201046579890282</v>
      </c>
      <c r="AB141" s="23">
        <f>IF('exp99'!AA141&lt;&gt;"",'exp99'!AA141/'rev99'!$G141,0)</f>
        <v>37.797773234276001</v>
      </c>
      <c r="AC141" s="23">
        <f>IF('exp99'!AB141&lt;&gt;"",'exp99'!AB141/'rev99'!$G141,0)</f>
        <v>0</v>
      </c>
      <c r="AD141" s="23">
        <f>IF('exp99'!AC141&lt;&gt;"",'exp99'!AC141/'rev99'!$G141,0)</f>
        <v>221.20938278102795</v>
      </c>
      <c r="AE141" s="23">
        <f>IF('exp99'!AD141&lt;&gt;"",'exp99'!AD141/'rev99'!$G141,0)</f>
        <v>35.993797445292422</v>
      </c>
    </row>
    <row r="142" spans="1:31" x14ac:dyDescent="0.25">
      <c r="A142" s="15" t="str">
        <f>'exp99'!A142</f>
        <v>492</v>
      </c>
      <c r="B142" s="15">
        <v>104</v>
      </c>
      <c r="C142" s="16" t="str">
        <f>'exp99'!B142</f>
        <v>PIKEVILLE IND.</v>
      </c>
      <c r="D142" s="23">
        <f>IF('exp99'!C142&lt;&gt;"",'exp99'!C142/'rev99'!$G142,0)</f>
        <v>6121.6965462318713</v>
      </c>
      <c r="E142" s="23">
        <f>IF('exp99'!D142&lt;&gt;"",'exp99'!D142/'rev99'!$G142,0)</f>
        <v>5579.8043926565506</v>
      </c>
      <c r="F142" s="23">
        <f>IF('exp99'!E142&lt;&gt;"",'exp99'!E142/'rev99'!$G142,0)</f>
        <v>3377.3055997988095</v>
      </c>
      <c r="G142" s="23">
        <f>IF('exp99'!F142&lt;&gt;"",'exp99'!F142/'rev99'!$G142,0)</f>
        <v>6121.6965462318713</v>
      </c>
      <c r="H142" s="23">
        <f>IF('exp99'!G142&lt;&gt;"",'exp99'!G142/'rev99'!$G142,0)</f>
        <v>0</v>
      </c>
      <c r="I142" s="23">
        <f>IF('exp99'!H142&lt;&gt;"",'exp99'!H142/'rev99'!$G142,0)</f>
        <v>3377.3055997988095</v>
      </c>
      <c r="J142" s="23">
        <f>IF('exp99'!I142&lt;&gt;"",'exp99'!I142/'rev99'!$G142,0)</f>
        <v>194.81259116438929</v>
      </c>
      <c r="K142" s="23">
        <f>IF('exp99'!J142&lt;&gt;"",'exp99'!J142/'rev99'!$G142,0)</f>
        <v>297.58810461899566</v>
      </c>
      <c r="L142" s="23">
        <f>IF('exp99'!K142&lt;&gt;"",'exp99'!K142/'rev99'!$G142,0)</f>
        <v>287.59117277223572</v>
      </c>
      <c r="M142" s="23">
        <f>IF('exp99'!L142&lt;&gt;"",'exp99'!L142/'rev99'!$G142,0)</f>
        <v>270.17890854220803</v>
      </c>
      <c r="N142" s="23">
        <f>IF('exp99'!M142&lt;&gt;"",'exp99'!M142/'rev99'!$G142,0)</f>
        <v>70.447539609355346</v>
      </c>
      <c r="O142" s="23">
        <f>IF('exp99'!N142&lt;&gt;"",'exp99'!N142/'rev99'!$G142,0)</f>
        <v>510.19269008299096</v>
      </c>
      <c r="P142" s="23">
        <f>IF('exp99'!O142&lt;&gt;"",'exp99'!O142/'rev99'!$G142,0)</f>
        <v>149.62305306396175</v>
      </c>
      <c r="Q142" s="23">
        <f>IF('exp99'!P142&lt;&gt;"",'exp99'!P142/'rev99'!$G142,0)</f>
        <v>43.695615726381085</v>
      </c>
      <c r="R142" s="23">
        <f>IF('exp99'!Q142&lt;&gt;"",'exp99'!Q142/'rev99'!$G142,0)</f>
        <v>0</v>
      </c>
      <c r="S142" s="23">
        <f>IF('exp99'!R142&lt;&gt;"",'exp99'!R142/'rev99'!$G142,0)</f>
        <v>346.39477743314609</v>
      </c>
      <c r="T142" s="23">
        <f>IF('exp99'!S142&lt;&gt;"",'exp99'!S142/'rev99'!$G142,0)</f>
        <v>31.974339844077459</v>
      </c>
      <c r="U142" s="23">
        <f>IF('exp99'!T142&lt;&gt;"",'exp99'!T142/'rev99'!$G142,0)</f>
        <v>0</v>
      </c>
      <c r="V142" s="23">
        <f>IF('exp99'!U142&lt;&gt;"",'exp99'!U142/'rev99'!$G142,0)</f>
        <v>0</v>
      </c>
      <c r="W142" s="23">
        <f>IF('exp99'!V142&lt;&gt;"",'exp99'!V142/'rev99'!$G142,0)</f>
        <v>0</v>
      </c>
      <c r="X142" s="23">
        <f>IF('exp99'!W142&lt;&gt;"",'exp99'!W142/'rev99'!$G142,0)</f>
        <v>0</v>
      </c>
      <c r="Y142" s="23">
        <f>IF('exp99'!X142&lt;&gt;"",'exp99'!X142/'rev99'!$G142,0)</f>
        <v>0</v>
      </c>
      <c r="Z142" s="23">
        <f>IF('exp99'!Y142&lt;&gt;"",'exp99'!Y142/'rev99'!$G142,0)</f>
        <v>114.84617319138233</v>
      </c>
      <c r="AA142" s="23">
        <f>IF('exp99'!Z142&lt;&gt;"",'exp99'!Z142/'rev99'!$G142,0)</f>
        <v>0</v>
      </c>
      <c r="AB142" s="23">
        <f>IF('exp99'!AA142&lt;&gt;"",'exp99'!AA142/'rev99'!$G142,0)</f>
        <v>11.941596110319388</v>
      </c>
      <c r="AC142" s="23">
        <f>IF('exp99'!AB142&lt;&gt;"",'exp99'!AB142/'rev99'!$G142,0)</f>
        <v>0</v>
      </c>
      <c r="AD142" s="23">
        <f>IF('exp99'!AC142&lt;&gt;"",'exp99'!AC142/'rev99'!$G142,0)</f>
        <v>269.64458043423588</v>
      </c>
      <c r="AE142" s="23">
        <f>IF('exp99'!AD142&lt;&gt;"",'exp99'!AD142/'rev99'!$G142,0)</f>
        <v>145.459803839383</v>
      </c>
    </row>
    <row r="143" spans="1:31" x14ac:dyDescent="0.25">
      <c r="A143" s="15" t="str">
        <f>'exp99'!A143</f>
        <v>493</v>
      </c>
      <c r="B143" s="15">
        <v>128</v>
      </c>
      <c r="C143" s="16" t="str">
        <f>'exp99'!B143</f>
        <v>PINEVILLE IND.</v>
      </c>
      <c r="D143" s="23">
        <f>IF('exp99'!C143&lt;&gt;"",'exp99'!C143/'rev99'!$G143,0)</f>
        <v>5848.0925945286635</v>
      </c>
      <c r="E143" s="23">
        <f>IF('exp99'!D143&lt;&gt;"",'exp99'!D143/'rev99'!$G143,0)</f>
        <v>5541.4201951559517</v>
      </c>
      <c r="F143" s="23">
        <f>IF('exp99'!E143&lt;&gt;"",'exp99'!E143/'rev99'!$G143,0)</f>
        <v>3324.2065342394149</v>
      </c>
      <c r="G143" s="23">
        <f>IF('exp99'!F143&lt;&gt;"",'exp99'!F143/'rev99'!$G143,0)</f>
        <v>5848.0925945286635</v>
      </c>
      <c r="H143" s="23">
        <f>IF('exp99'!G143&lt;&gt;"",'exp99'!G143/'rev99'!$G143,0)</f>
        <v>-45.964296915839</v>
      </c>
      <c r="I143" s="23">
        <f>IF('exp99'!H143&lt;&gt;"",'exp99'!H143/'rev99'!$G143,0)</f>
        <v>3370.1708311552538</v>
      </c>
      <c r="J143" s="23">
        <f>IF('exp99'!I143&lt;&gt;"",'exp99'!I143/'rev99'!$G143,0)</f>
        <v>97.079839693326377</v>
      </c>
      <c r="K143" s="23">
        <f>IF('exp99'!J143&lt;&gt;"",'exp99'!J143/'rev99'!$G143,0)</f>
        <v>292.54641923680089</v>
      </c>
      <c r="L143" s="23">
        <f>IF('exp99'!K143&lt;&gt;"",'exp99'!K143/'rev99'!$G143,0)</f>
        <v>408.42160655166407</v>
      </c>
      <c r="M143" s="23">
        <f>IF('exp99'!L143&lt;&gt;"",'exp99'!L143/'rev99'!$G143,0)</f>
        <v>246.56603937968288</v>
      </c>
      <c r="N143" s="23">
        <f>IF('exp99'!M143&lt;&gt;"",'exp99'!M143/'rev99'!$G143,0)</f>
        <v>49.125649067781843</v>
      </c>
      <c r="O143" s="23">
        <f>IF('exp99'!N143&lt;&gt;"",'exp99'!N143/'rev99'!$G143,0)</f>
        <v>446.69224603589475</v>
      </c>
      <c r="P143" s="23">
        <f>IF('exp99'!O143&lt;&gt;"",'exp99'!O143/'rev99'!$G143,0)</f>
        <v>94.87497821920195</v>
      </c>
      <c r="Q143" s="23">
        <f>IF('exp99'!P143&lt;&gt;"",'exp99'!P143/'rev99'!$G143,0)</f>
        <v>0</v>
      </c>
      <c r="R143" s="23">
        <f>IF('exp99'!Q143&lt;&gt;"",'exp99'!Q143/'rev99'!$G143,0)</f>
        <v>0</v>
      </c>
      <c r="S143" s="23">
        <f>IF('exp99'!R143&lt;&gt;"",'exp99'!R143/'rev99'!$G143,0)</f>
        <v>412.89886739850152</v>
      </c>
      <c r="T143" s="23">
        <f>IF('exp99'!S143&lt;&gt;"",'exp99'!S143/'rev99'!$G143,0)</f>
        <v>169.00801533368184</v>
      </c>
      <c r="U143" s="23">
        <f>IF('exp99'!T143&lt;&gt;"",'exp99'!T143/'rev99'!$G143,0)</f>
        <v>0</v>
      </c>
      <c r="V143" s="23">
        <f>IF('exp99'!U143&lt;&gt;"",'exp99'!U143/'rev99'!$G143,0)</f>
        <v>0</v>
      </c>
      <c r="W143" s="23">
        <f>IF('exp99'!V143&lt;&gt;"",'exp99'!V143/'rev99'!$G143,0)</f>
        <v>0</v>
      </c>
      <c r="X143" s="23">
        <f>IF('exp99'!W143&lt;&gt;"",'exp99'!W143/'rev99'!$G143,0)</f>
        <v>0</v>
      </c>
      <c r="Y143" s="23">
        <f>IF('exp99'!X143&lt;&gt;"",'exp99'!X143/'rev99'!$G143,0)</f>
        <v>0</v>
      </c>
      <c r="Z143" s="23">
        <f>IF('exp99'!Y143&lt;&gt;"",'exp99'!Y143/'rev99'!$G143,0)</f>
        <v>0</v>
      </c>
      <c r="AA143" s="23">
        <f>IF('exp99'!Z143&lt;&gt;"",'exp99'!Z143/'rev99'!$G143,0)</f>
        <v>0</v>
      </c>
      <c r="AB143" s="23">
        <f>IF('exp99'!AA143&lt;&gt;"",'exp99'!AA143/'rev99'!$G143,0)</f>
        <v>0</v>
      </c>
      <c r="AC143" s="23">
        <f>IF('exp99'!AB143&lt;&gt;"",'exp99'!AB143/'rev99'!$G143,0)</f>
        <v>0</v>
      </c>
      <c r="AD143" s="23">
        <f>IF('exp99'!AC143&lt;&gt;"",'exp99'!AC143/'rev99'!$G143,0)</f>
        <v>254.39848405645586</v>
      </c>
      <c r="AE143" s="23">
        <f>IF('exp99'!AD143&lt;&gt;"",'exp99'!AD143/'rev99'!$G143,0)</f>
        <v>52.273915316257188</v>
      </c>
    </row>
    <row r="144" spans="1:31" x14ac:dyDescent="0.25">
      <c r="A144" s="15" t="str">
        <f>'exp99'!A144</f>
        <v>495</v>
      </c>
      <c r="B144" s="15">
        <v>71</v>
      </c>
      <c r="C144" s="16" t="str">
        <f>'exp99'!B144</f>
        <v>POWELL CO.</v>
      </c>
      <c r="D144" s="23">
        <f>IF('exp99'!C144&lt;&gt;"",'exp99'!C144/'rev99'!$G144,0)</f>
        <v>6264.4130043319456</v>
      </c>
      <c r="E144" s="23">
        <f>IF('exp99'!D144&lt;&gt;"",'exp99'!D144/'rev99'!$G144,0)</f>
        <v>5943.4969081797335</v>
      </c>
      <c r="F144" s="23">
        <f>IF('exp99'!E144&lt;&gt;"",'exp99'!E144/'rev99'!$G144,0)</f>
        <v>3394.9749511594323</v>
      </c>
      <c r="G144" s="23">
        <f>IF('exp99'!F144&lt;&gt;"",'exp99'!F144/'rev99'!$G144,0)</f>
        <v>6264.4130043319456</v>
      </c>
      <c r="H144" s="23">
        <f>IF('exp99'!G144&lt;&gt;"",'exp99'!G144/'rev99'!$G144,0)</f>
        <v>4.8807355814151023</v>
      </c>
      <c r="I144" s="23">
        <f>IF('exp99'!H144&lt;&gt;"",'exp99'!H144/'rev99'!$G144,0)</f>
        <v>3390.0942155780172</v>
      </c>
      <c r="J144" s="23">
        <f>IF('exp99'!I144&lt;&gt;"",'exp99'!I144/'rev99'!$G144,0)</f>
        <v>106.5448993459611</v>
      </c>
      <c r="K144" s="23">
        <f>IF('exp99'!J144&lt;&gt;"",'exp99'!J144/'rev99'!$G144,0)</f>
        <v>151.64212605113394</v>
      </c>
      <c r="L144" s="23">
        <f>IF('exp99'!K144&lt;&gt;"",'exp99'!K144/'rev99'!$G144,0)</f>
        <v>701.81859763866476</v>
      </c>
      <c r="M144" s="23">
        <f>IF('exp99'!L144&lt;&gt;"",'exp99'!L144/'rev99'!$G144,0)</f>
        <v>367.67727002463266</v>
      </c>
      <c r="N144" s="23">
        <f>IF('exp99'!M144&lt;&gt;"",'exp99'!M144/'rev99'!$G144,0)</f>
        <v>0</v>
      </c>
      <c r="O144" s="23">
        <f>IF('exp99'!N144&lt;&gt;"",'exp99'!N144/'rev99'!$G144,0)</f>
        <v>485.59057164698891</v>
      </c>
      <c r="P144" s="23">
        <f>IF('exp99'!O144&lt;&gt;"",'exp99'!O144/'rev99'!$G144,0)</f>
        <v>267.52825532999236</v>
      </c>
      <c r="Q144" s="23">
        <f>IF('exp99'!P144&lt;&gt;"",'exp99'!P144/'rev99'!$G144,0)</f>
        <v>0</v>
      </c>
      <c r="R144" s="23">
        <f>IF('exp99'!Q144&lt;&gt;"",'exp99'!Q144/'rev99'!$G144,0)</f>
        <v>0</v>
      </c>
      <c r="S144" s="23">
        <f>IF('exp99'!R144&lt;&gt;"",'exp99'!R144/'rev99'!$G144,0)</f>
        <v>351.78773040006797</v>
      </c>
      <c r="T144" s="23">
        <f>IF('exp99'!S144&lt;&gt;"",'exp99'!S144/'rev99'!$G144,0)</f>
        <v>115.93250658285909</v>
      </c>
      <c r="U144" s="23">
        <f>IF('exp99'!T144&lt;&gt;"",'exp99'!T144/'rev99'!$G144,0)</f>
        <v>0</v>
      </c>
      <c r="V144" s="23">
        <f>IF('exp99'!U144&lt;&gt;"",'exp99'!U144/'rev99'!$G144,0)</f>
        <v>0</v>
      </c>
      <c r="W144" s="23">
        <f>IF('exp99'!V144&lt;&gt;"",'exp99'!V144/'rev99'!$G144,0)</f>
        <v>0</v>
      </c>
      <c r="X144" s="23">
        <f>IF('exp99'!W144&lt;&gt;"",'exp99'!W144/'rev99'!$G144,0)</f>
        <v>0</v>
      </c>
      <c r="Y144" s="23">
        <f>IF('exp99'!X144&lt;&gt;"",'exp99'!X144/'rev99'!$G144,0)</f>
        <v>0</v>
      </c>
      <c r="Z144" s="23">
        <f>IF('exp99'!Y144&lt;&gt;"",'exp99'!Y144/'rev99'!$G144,0)</f>
        <v>0</v>
      </c>
      <c r="AA144" s="23">
        <f>IF('exp99'!Z144&lt;&gt;"",'exp99'!Z144/'rev99'!$G144,0)</f>
        <v>0</v>
      </c>
      <c r="AB144" s="23">
        <f>IF('exp99'!AA144&lt;&gt;"",'exp99'!AA144/'rev99'!$G144,0)</f>
        <v>0</v>
      </c>
      <c r="AC144" s="23">
        <f>IF('exp99'!AB144&lt;&gt;"",'exp99'!AB144/'rev99'!$G144,0)</f>
        <v>0</v>
      </c>
      <c r="AD144" s="23">
        <f>IF('exp99'!AC144&lt;&gt;"",'exp99'!AC144/'rev99'!$G144,0)</f>
        <v>320.91609615221273</v>
      </c>
      <c r="AE144" s="23">
        <f>IF('exp99'!AD144&lt;&gt;"",'exp99'!AD144/'rev99'!$G144,0)</f>
        <v>0</v>
      </c>
    </row>
    <row r="145" spans="1:31" x14ac:dyDescent="0.25">
      <c r="A145" s="15" t="str">
        <f>'exp99'!A145</f>
        <v>496</v>
      </c>
      <c r="B145" s="15">
        <v>33</v>
      </c>
      <c r="C145" s="16" t="str">
        <f>'exp99'!B145</f>
        <v>PROVIDENCE IND.</v>
      </c>
      <c r="D145" s="23">
        <f>IF('exp99'!C145&lt;&gt;"",'exp99'!C145/'rev99'!$G145,0)</f>
        <v>6883.3493694535273</v>
      </c>
      <c r="E145" s="23">
        <f>IF('exp99'!D145&lt;&gt;"",'exp99'!D145/'rev99'!$G145,0)</f>
        <v>6444.1419430172828</v>
      </c>
      <c r="F145" s="23">
        <f>IF('exp99'!E145&lt;&gt;"",'exp99'!E145/'rev99'!$G145,0)</f>
        <v>3865.7171882297994</v>
      </c>
      <c r="G145" s="23">
        <f>IF('exp99'!F145&lt;&gt;"",'exp99'!F145/'rev99'!$G145,0)</f>
        <v>6883.3493694535273</v>
      </c>
      <c r="H145" s="23">
        <f>IF('exp99'!G145&lt;&gt;"",'exp99'!G145/'rev99'!$G145,0)</f>
        <v>0</v>
      </c>
      <c r="I145" s="23">
        <f>IF('exp99'!H145&lt;&gt;"",'exp99'!H145/'rev99'!$G145,0)</f>
        <v>3865.7171882297994</v>
      </c>
      <c r="J145" s="23">
        <f>IF('exp99'!I145&lt;&gt;"",'exp99'!I145/'rev99'!$G145,0)</f>
        <v>20.347664642690333</v>
      </c>
      <c r="K145" s="23">
        <f>IF('exp99'!J145&lt;&gt;"",'exp99'!J145/'rev99'!$G145,0)</f>
        <v>225.01125642223263</v>
      </c>
      <c r="L145" s="23">
        <f>IF('exp99'!K145&lt;&gt;"",'exp99'!K145/'rev99'!$G145,0)</f>
        <v>456.40163475011678</v>
      </c>
      <c r="M145" s="23">
        <f>IF('exp99'!L145&lt;&gt;"",'exp99'!L145/'rev99'!$G145,0)</f>
        <v>323.51917328351237</v>
      </c>
      <c r="N145" s="23">
        <f>IF('exp99'!M145&lt;&gt;"",'exp99'!M145/'rev99'!$G145,0)</f>
        <v>103.69901914992994</v>
      </c>
      <c r="O145" s="23">
        <f>IF('exp99'!N145&lt;&gt;"",'exp99'!N145/'rev99'!$G145,0)</f>
        <v>649.3504904250351</v>
      </c>
      <c r="P145" s="23">
        <f>IF('exp99'!O145&lt;&gt;"",'exp99'!O145/'rev99'!$G145,0)</f>
        <v>151.18703876693135</v>
      </c>
      <c r="Q145" s="23">
        <f>IF('exp99'!P145&lt;&gt;"",'exp99'!P145/'rev99'!$G145,0)</f>
        <v>93.327627276973374</v>
      </c>
      <c r="R145" s="23">
        <f>IF('exp99'!Q145&lt;&gt;"",'exp99'!Q145/'rev99'!$G145,0)</f>
        <v>0</v>
      </c>
      <c r="S145" s="23">
        <f>IF('exp99'!R145&lt;&gt;"",'exp99'!R145/'rev99'!$G145,0)</f>
        <v>410.78869687062121</v>
      </c>
      <c r="T145" s="23">
        <f>IF('exp99'!S145&lt;&gt;"",'exp99'!S145/'rev99'!$G145,0)</f>
        <v>144.79215319943953</v>
      </c>
      <c r="U145" s="23">
        <f>IF('exp99'!T145&lt;&gt;"",'exp99'!T145/'rev99'!$G145,0)</f>
        <v>0</v>
      </c>
      <c r="V145" s="23">
        <f>IF('exp99'!U145&lt;&gt;"",'exp99'!U145/'rev99'!$G145,0)</f>
        <v>0</v>
      </c>
      <c r="W145" s="23">
        <f>IF('exp99'!V145&lt;&gt;"",'exp99'!V145/'rev99'!$G145,0)</f>
        <v>0.88276506305464741</v>
      </c>
      <c r="X145" s="23">
        <f>IF('exp99'!W145&lt;&gt;"",'exp99'!W145/'rev99'!$G145,0)</f>
        <v>0</v>
      </c>
      <c r="Y145" s="23">
        <f>IF('exp99'!X145&lt;&gt;"",'exp99'!X145/'rev99'!$G145,0)</f>
        <v>0</v>
      </c>
      <c r="Z145" s="23">
        <f>IF('exp99'!Y145&lt;&gt;"",'exp99'!Y145/'rev99'!$G145,0)</f>
        <v>0</v>
      </c>
      <c r="AA145" s="23">
        <f>IF('exp99'!Z145&lt;&gt;"",'exp99'!Z145/'rev99'!$G145,0)</f>
        <v>37.155534796823915</v>
      </c>
      <c r="AB145" s="23">
        <f>IF('exp99'!AA145&lt;&gt;"",'exp99'!AA145/'rev99'!$G145,0)</f>
        <v>61.355231200373659</v>
      </c>
      <c r="AC145" s="23">
        <f>IF('exp99'!AB145&lt;&gt;"",'exp99'!AB145/'rev99'!$G145,0)</f>
        <v>0</v>
      </c>
      <c r="AD145" s="23">
        <f>IF('exp99'!AC145&lt;&gt;"",'exp99'!AC145/'rev99'!$G145,0)</f>
        <v>283.93136384866887</v>
      </c>
      <c r="AE145" s="23">
        <f>IF('exp99'!AD145&lt;&gt;"",'exp99'!AD145/'rev99'!$G145,0)</f>
        <v>55.882531527323685</v>
      </c>
    </row>
    <row r="146" spans="1:31" x14ac:dyDescent="0.25">
      <c r="A146" s="15" t="str">
        <f>'exp99'!A146</f>
        <v>501</v>
      </c>
      <c r="B146" s="15">
        <v>96</v>
      </c>
      <c r="C146" s="16" t="str">
        <f>'exp99'!B146</f>
        <v>PULASKI CO.</v>
      </c>
      <c r="D146" s="23">
        <f>IF('exp99'!C146&lt;&gt;"",'exp99'!C146/'rev99'!$G146,0)</f>
        <v>6175.4795293339703</v>
      </c>
      <c r="E146" s="23">
        <f>IF('exp99'!D146&lt;&gt;"",'exp99'!D146/'rev99'!$G146,0)</f>
        <v>5707.2293234551589</v>
      </c>
      <c r="F146" s="23">
        <f>IF('exp99'!E146&lt;&gt;"",'exp99'!E146/'rev99'!$G146,0)</f>
        <v>3308.9374954917052</v>
      </c>
      <c r="G146" s="23">
        <f>IF('exp99'!F146&lt;&gt;"",'exp99'!F146/'rev99'!$G146,0)</f>
        <v>6175.4795293339703</v>
      </c>
      <c r="H146" s="23">
        <f>IF('exp99'!G146&lt;&gt;"",'exp99'!G146/'rev99'!$G146,0)</f>
        <v>-0.45082952632844436</v>
      </c>
      <c r="I146" s="23">
        <f>IF('exp99'!H146&lt;&gt;"",'exp99'!H146/'rev99'!$G146,0)</f>
        <v>3309.3883250180338</v>
      </c>
      <c r="J146" s="23">
        <f>IF('exp99'!I146&lt;&gt;"",'exp99'!I146/'rev99'!$G146,0)</f>
        <v>213.53307135128637</v>
      </c>
      <c r="K146" s="23">
        <f>IF('exp99'!J146&lt;&gt;"",'exp99'!J146/'rev99'!$G146,0)</f>
        <v>241.0956825559029</v>
      </c>
      <c r="L146" s="23">
        <f>IF('exp99'!K146&lt;&gt;"",'exp99'!K146/'rev99'!$G146,0)</f>
        <v>128.14218411877854</v>
      </c>
      <c r="M146" s="23">
        <f>IF('exp99'!L146&lt;&gt;"",'exp99'!L146/'rev99'!$G146,0)</f>
        <v>256.40301905506135</v>
      </c>
      <c r="N146" s="23">
        <f>IF('exp99'!M146&lt;&gt;"",'exp99'!M146/'rev99'!$G146,0)</f>
        <v>40.094878576580911</v>
      </c>
      <c r="O146" s="23">
        <f>IF('exp99'!N146&lt;&gt;"",'exp99'!N146/'rev99'!$G146,0)</f>
        <v>595.2616253907189</v>
      </c>
      <c r="P146" s="23">
        <f>IF('exp99'!O146&lt;&gt;"",'exp99'!O146/'rev99'!$G146,0)</f>
        <v>399.76850805482093</v>
      </c>
      <c r="Q146" s="23">
        <f>IF('exp99'!P146&lt;&gt;"",'exp99'!P146/'rev99'!$G146,0)</f>
        <v>41.871433938446749</v>
      </c>
      <c r="R146" s="23">
        <f>IF('exp99'!Q146&lt;&gt;"",'exp99'!Q146/'rev99'!$G146,0)</f>
        <v>0</v>
      </c>
      <c r="S146" s="23">
        <f>IF('exp99'!R146&lt;&gt;"",'exp99'!R146/'rev99'!$G146,0)</f>
        <v>394.3166641620582</v>
      </c>
      <c r="T146" s="23">
        <f>IF('exp99'!S146&lt;&gt;"",'exp99'!S146/'rev99'!$G146,0)</f>
        <v>87.804760759798029</v>
      </c>
      <c r="U146" s="23">
        <f>IF('exp99'!T146&lt;&gt;"",'exp99'!T146/'rev99'!$G146,0)</f>
        <v>0</v>
      </c>
      <c r="V146" s="23">
        <f>IF('exp99'!U146&lt;&gt;"",'exp99'!U146/'rev99'!$G146,0)</f>
        <v>0</v>
      </c>
      <c r="W146" s="23">
        <f>IF('exp99'!V146&lt;&gt;"",'exp99'!V146/'rev99'!$G146,0)</f>
        <v>86.412298629478244</v>
      </c>
      <c r="X146" s="23">
        <f>IF('exp99'!W146&lt;&gt;"",'exp99'!W146/'rev99'!$G146,0)</f>
        <v>0</v>
      </c>
      <c r="Y146" s="23">
        <f>IF('exp99'!X146&lt;&gt;"",'exp99'!X146/'rev99'!$G146,0)</f>
        <v>0</v>
      </c>
      <c r="Z146" s="23">
        <f>IF('exp99'!Y146&lt;&gt;"",'exp99'!Y146/'rev99'!$G146,0)</f>
        <v>0</v>
      </c>
      <c r="AA146" s="23">
        <f>IF('exp99'!Z146&lt;&gt;"",'exp99'!Z146/'rev99'!$G146,0)</f>
        <v>0.88888554941091613</v>
      </c>
      <c r="AB146" s="23">
        <f>IF('exp99'!AA146&lt;&gt;"",'exp99'!AA146/'rev99'!$G146,0)</f>
        <v>30.598919511901904</v>
      </c>
      <c r="AC146" s="23">
        <f>IF('exp99'!AB146&lt;&gt;"",'exp99'!AB146/'rev99'!$G146,0)</f>
        <v>0</v>
      </c>
      <c r="AD146" s="23">
        <f>IF('exp99'!AC146&lt;&gt;"",'exp99'!AC146/'rev99'!$G146,0)</f>
        <v>238.41739600865594</v>
      </c>
      <c r="AE146" s="23">
        <f>IF('exp99'!AD146&lt;&gt;"",'exp99'!AD146/'rev99'!$G146,0)</f>
        <v>111.93270617937004</v>
      </c>
    </row>
    <row r="147" spans="1:31" x14ac:dyDescent="0.25">
      <c r="A147" s="15" t="str">
        <f>'exp99'!A147</f>
        <v>502</v>
      </c>
      <c r="B147" s="15">
        <v>163</v>
      </c>
      <c r="C147" s="16" t="str">
        <f>'exp99'!B147</f>
        <v>RACELAND IND.</v>
      </c>
      <c r="D147" s="23">
        <f>IF('exp99'!C147&lt;&gt;"",'exp99'!C147/'rev99'!$G147,0)</f>
        <v>5947.4428827416286</v>
      </c>
      <c r="E147" s="23">
        <f>IF('exp99'!D147&lt;&gt;"",'exp99'!D147/'rev99'!$G147,0)</f>
        <v>5038.5586067868735</v>
      </c>
      <c r="F147" s="23">
        <f>IF('exp99'!E147&lt;&gt;"",'exp99'!E147/'rev99'!$G147,0)</f>
        <v>2795.4379325792361</v>
      </c>
      <c r="G147" s="23">
        <f>IF('exp99'!F147&lt;&gt;"",'exp99'!F147/'rev99'!$G147,0)</f>
        <v>5947.4428827416286</v>
      </c>
      <c r="H147" s="23">
        <f>IF('exp99'!G147&lt;&gt;"",'exp99'!G147/'rev99'!$G147,0)</f>
        <v>-31.473121290178071</v>
      </c>
      <c r="I147" s="23">
        <f>IF('exp99'!H147&lt;&gt;"",'exp99'!H147/'rev99'!$G147,0)</f>
        <v>2826.911053869414</v>
      </c>
      <c r="J147" s="23">
        <f>IF('exp99'!I147&lt;&gt;"",'exp99'!I147/'rev99'!$G147,0)</f>
        <v>219.55950274386828</v>
      </c>
      <c r="K147" s="23">
        <f>IF('exp99'!J147&lt;&gt;"",'exp99'!J147/'rev99'!$G147,0)</f>
        <v>276.1845111434651</v>
      </c>
      <c r="L147" s="23">
        <f>IF('exp99'!K147&lt;&gt;"",'exp99'!K147/'rev99'!$G147,0)</f>
        <v>298.32728189046924</v>
      </c>
      <c r="M147" s="23">
        <f>IF('exp99'!L147&lt;&gt;"",'exp99'!L147/'rev99'!$G147,0)</f>
        <v>336.92572516519203</v>
      </c>
      <c r="N147" s="23">
        <f>IF('exp99'!M147&lt;&gt;"",'exp99'!M147/'rev99'!$G147,0)</f>
        <v>72.619935043117934</v>
      </c>
      <c r="O147" s="23">
        <f>IF('exp99'!N147&lt;&gt;"",'exp99'!N147/'rev99'!$G147,0)</f>
        <v>623.24756411692238</v>
      </c>
      <c r="P147" s="23">
        <f>IF('exp99'!O147&lt;&gt;"",'exp99'!O147/'rev99'!$G147,0)</f>
        <v>157.72062940978833</v>
      </c>
      <c r="Q147" s="23">
        <f>IF('exp99'!P147&lt;&gt;"",'exp99'!P147/'rev99'!$G147,0)</f>
        <v>5.6709933923171691</v>
      </c>
      <c r="R147" s="23">
        <f>IF('exp99'!Q147&lt;&gt;"",'exp99'!Q147/'rev99'!$G147,0)</f>
        <v>0</v>
      </c>
      <c r="S147" s="23">
        <f>IF('exp99'!R147&lt;&gt;"",'exp99'!R147/'rev99'!$G147,0)</f>
        <v>252.86453130249748</v>
      </c>
      <c r="T147" s="23">
        <f>IF('exp99'!S147&lt;&gt;"",'exp99'!S147/'rev99'!$G147,0)</f>
        <v>0</v>
      </c>
      <c r="U147" s="23">
        <f>IF('exp99'!T147&lt;&gt;"",'exp99'!T147/'rev99'!$G147,0)</f>
        <v>0</v>
      </c>
      <c r="V147" s="23">
        <f>IF('exp99'!U147&lt;&gt;"",'exp99'!U147/'rev99'!$G147,0)</f>
        <v>0</v>
      </c>
      <c r="W147" s="23">
        <f>IF('exp99'!V147&lt;&gt;"",'exp99'!V147/'rev99'!$G147,0)</f>
        <v>0</v>
      </c>
      <c r="X147" s="23">
        <f>IF('exp99'!W147&lt;&gt;"",'exp99'!W147/'rev99'!$G147,0)</f>
        <v>0</v>
      </c>
      <c r="Y147" s="23">
        <f>IF('exp99'!X147&lt;&gt;"",'exp99'!X147/'rev99'!$G147,0)</f>
        <v>0</v>
      </c>
      <c r="Z147" s="23">
        <f>IF('exp99'!Y147&lt;&gt;"",'exp99'!Y147/'rev99'!$G147,0)</f>
        <v>0</v>
      </c>
      <c r="AA147" s="23">
        <f>IF('exp99'!Z147&lt;&gt;"",'exp99'!Z147/'rev99'!$G147,0)</f>
        <v>0</v>
      </c>
      <c r="AB147" s="23">
        <f>IF('exp99'!AA147&lt;&gt;"",'exp99'!AA147/'rev99'!$G147,0)</f>
        <v>11.063948930451339</v>
      </c>
      <c r="AC147" s="23">
        <f>IF('exp99'!AB147&lt;&gt;"",'exp99'!AB147/'rev99'!$G147,0)</f>
        <v>0</v>
      </c>
      <c r="AD147" s="23">
        <f>IF('exp99'!AC147&lt;&gt;"",'exp99'!AC147/'rev99'!$G147,0)</f>
        <v>212.1845895397021</v>
      </c>
      <c r="AE147" s="23">
        <f>IF('exp99'!AD147&lt;&gt;"",'exp99'!AD147/'rev99'!$G147,0)</f>
        <v>685.63573748460078</v>
      </c>
    </row>
    <row r="148" spans="1:31" x14ac:dyDescent="0.25">
      <c r="A148" s="15" t="str">
        <f>'exp99'!A148</f>
        <v>505</v>
      </c>
      <c r="B148" s="15">
        <v>46</v>
      </c>
      <c r="C148" s="16" t="str">
        <f>'exp99'!B148</f>
        <v>ROBERTSON CO.</v>
      </c>
      <c r="D148" s="23">
        <f>IF('exp99'!C148&lt;&gt;"",'exp99'!C148/'rev99'!$G148,0)</f>
        <v>6463.4102809151454</v>
      </c>
      <c r="E148" s="23">
        <f>IF('exp99'!D148&lt;&gt;"",'exp99'!D148/'rev99'!$G148,0)</f>
        <v>6165.1231682594835</v>
      </c>
      <c r="F148" s="23">
        <f>IF('exp99'!E148&lt;&gt;"",'exp99'!E148/'rev99'!$G148,0)</f>
        <v>3361.7726904141323</v>
      </c>
      <c r="G148" s="23">
        <f>IF('exp99'!F148&lt;&gt;"",'exp99'!F148/'rev99'!$G148,0)</f>
        <v>6463.4102809151454</v>
      </c>
      <c r="H148" s="23">
        <f>IF('exp99'!G148&lt;&gt;"",'exp99'!G148/'rev99'!$G148,0)</f>
        <v>-9.7431219229655373</v>
      </c>
      <c r="I148" s="23">
        <f>IF('exp99'!H148&lt;&gt;"",'exp99'!H148/'rev99'!$G148,0)</f>
        <v>3371.5158123370979</v>
      </c>
      <c r="J148" s="23">
        <f>IF('exp99'!I148&lt;&gt;"",'exp99'!I148/'rev99'!$G148,0)</f>
        <v>173.66996814364319</v>
      </c>
      <c r="K148" s="23">
        <f>IF('exp99'!J148&lt;&gt;"",'exp99'!J148/'rev99'!$G148,0)</f>
        <v>336.72464523602662</v>
      </c>
      <c r="L148" s="23">
        <f>IF('exp99'!K148&lt;&gt;"",'exp99'!K148/'rev99'!$G148,0)</f>
        <v>506.27616565305533</v>
      </c>
      <c r="M148" s="23">
        <f>IF('exp99'!L148&lt;&gt;"",'exp99'!L148/'rev99'!$G148,0)</f>
        <v>218.455864465682</v>
      </c>
      <c r="N148" s="23">
        <f>IF('exp99'!M148&lt;&gt;"",'exp99'!M148/'rev99'!$G148,0)</f>
        <v>0</v>
      </c>
      <c r="O148" s="23">
        <f>IF('exp99'!N148&lt;&gt;"",'exp99'!N148/'rev99'!$G148,0)</f>
        <v>425.74923255140453</v>
      </c>
      <c r="P148" s="23">
        <f>IF('exp99'!O148&lt;&gt;"",'exp99'!O148/'rev99'!$G148,0)</f>
        <v>426.10498117578913</v>
      </c>
      <c r="Q148" s="23">
        <f>IF('exp99'!P148&lt;&gt;"",'exp99'!P148/'rev99'!$G148,0)</f>
        <v>133.07830871705764</v>
      </c>
      <c r="R148" s="23">
        <f>IF('exp99'!Q148&lt;&gt;"",'exp99'!Q148/'rev99'!$G148,0)</f>
        <v>0</v>
      </c>
      <c r="S148" s="23">
        <f>IF('exp99'!R148&lt;&gt;"",'exp99'!R148/'rev99'!$G148,0)</f>
        <v>474.40049232551399</v>
      </c>
      <c r="T148" s="23">
        <f>IF('exp99'!S148&lt;&gt;"",'exp99'!S148/'rev99'!$G148,0)</f>
        <v>108.89081957717926</v>
      </c>
      <c r="U148" s="23">
        <f>IF('exp99'!T148&lt;&gt;"",'exp99'!T148/'rev99'!$G148,0)</f>
        <v>0</v>
      </c>
      <c r="V148" s="23">
        <f>IF('exp99'!U148&lt;&gt;"",'exp99'!U148/'rev99'!$G148,0)</f>
        <v>0</v>
      </c>
      <c r="W148" s="23">
        <f>IF('exp99'!V148&lt;&gt;"",'exp99'!V148/'rev99'!$G148,0)</f>
        <v>0</v>
      </c>
      <c r="X148" s="23">
        <f>IF('exp99'!W148&lt;&gt;"",'exp99'!W148/'rev99'!$G148,0)</f>
        <v>99.371618882131472</v>
      </c>
      <c r="Y148" s="23">
        <f>IF('exp99'!X148&lt;&gt;"",'exp99'!X148/'rev99'!$G148,0)</f>
        <v>0</v>
      </c>
      <c r="Z148" s="23">
        <f>IF('exp99'!Y148&lt;&gt;"",'exp99'!Y148/'rev99'!$G148,0)</f>
        <v>0</v>
      </c>
      <c r="AA148" s="23">
        <f>IF('exp99'!Z148&lt;&gt;"",'exp99'!Z148/'rev99'!$G148,0)</f>
        <v>0</v>
      </c>
      <c r="AB148" s="23">
        <f>IF('exp99'!AA148&lt;&gt;"",'exp99'!AA148/'rev99'!$G148,0)</f>
        <v>0</v>
      </c>
      <c r="AC148" s="23">
        <f>IF('exp99'!AB148&lt;&gt;"",'exp99'!AB148/'rev99'!$G148,0)</f>
        <v>0</v>
      </c>
      <c r="AD148" s="23">
        <f>IF('exp99'!AC148&lt;&gt;"",'exp99'!AC148/'rev99'!$G148,0)</f>
        <v>198.91549377353027</v>
      </c>
      <c r="AE148" s="23">
        <f>IF('exp99'!AD148&lt;&gt;"",'exp99'!AD148/'rev99'!$G148,0)</f>
        <v>0</v>
      </c>
    </row>
    <row r="149" spans="1:31" x14ac:dyDescent="0.25">
      <c r="A149" s="15" t="str">
        <f>'exp99'!A149</f>
        <v>511</v>
      </c>
      <c r="B149" s="15">
        <v>87</v>
      </c>
      <c r="C149" s="16" t="str">
        <f>'exp99'!B149</f>
        <v>ROCKCASTLE CO.</v>
      </c>
      <c r="D149" s="23">
        <f>IF('exp99'!C149&lt;&gt;"",'exp99'!C149/'rev99'!$G149,0)</f>
        <v>6584.224812114835</v>
      </c>
      <c r="E149" s="23">
        <f>IF('exp99'!D149&lt;&gt;"",'exp99'!D149/'rev99'!$G149,0)</f>
        <v>5787.2742334285285</v>
      </c>
      <c r="F149" s="23">
        <f>IF('exp99'!E149&lt;&gt;"",'exp99'!E149/'rev99'!$G149,0)</f>
        <v>3282.8094957162189</v>
      </c>
      <c r="G149" s="23">
        <f>IF('exp99'!F149&lt;&gt;"",'exp99'!F149/'rev99'!$G149,0)</f>
        <v>6584.224812114835</v>
      </c>
      <c r="H149" s="23">
        <f>IF('exp99'!G149&lt;&gt;"",'exp99'!G149/'rev99'!$G149,0)</f>
        <v>34.039647527431235</v>
      </c>
      <c r="I149" s="23">
        <f>IF('exp99'!H149&lt;&gt;"",'exp99'!H149/'rev99'!$G149,0)</f>
        <v>3248.7698481887874</v>
      </c>
      <c r="J149" s="23">
        <f>IF('exp99'!I149&lt;&gt;"",'exp99'!I149/'rev99'!$G149,0)</f>
        <v>248.21319705396061</v>
      </c>
      <c r="K149" s="23">
        <f>IF('exp99'!J149&lt;&gt;"",'exp99'!J149/'rev99'!$G149,0)</f>
        <v>249.23584848940328</v>
      </c>
      <c r="L149" s="23">
        <f>IF('exp99'!K149&lt;&gt;"",'exp99'!K149/'rev99'!$G149,0)</f>
        <v>109.73838118142193</v>
      </c>
      <c r="M149" s="23">
        <f>IF('exp99'!L149&lt;&gt;"",'exp99'!L149/'rev99'!$G149,0)</f>
        <v>223.62565008266947</v>
      </c>
      <c r="N149" s="23">
        <f>IF('exp99'!M149&lt;&gt;"",'exp99'!M149/'rev99'!$G149,0)</f>
        <v>48.303855403577337</v>
      </c>
      <c r="O149" s="23">
        <f>IF('exp99'!N149&lt;&gt;"",'exp99'!N149/'rev99'!$G149,0)</f>
        <v>568.86307304975196</v>
      </c>
      <c r="P149" s="23">
        <f>IF('exp99'!O149&lt;&gt;"",'exp99'!O149/'rev99'!$G149,0)</f>
        <v>421.51172027656696</v>
      </c>
      <c r="Q149" s="23">
        <f>IF('exp99'!P149&lt;&gt;"",'exp99'!P149/'rev99'!$G149,0)</f>
        <v>150.28156846535398</v>
      </c>
      <c r="R149" s="23">
        <f>IF('exp99'!Q149&lt;&gt;"",'exp99'!Q149/'rev99'!$G149,0)</f>
        <v>0</v>
      </c>
      <c r="S149" s="23">
        <f>IF('exp99'!R149&lt;&gt;"",'exp99'!R149/'rev99'!$G149,0)</f>
        <v>365.4971817225312</v>
      </c>
      <c r="T149" s="23">
        <f>IF('exp99'!S149&lt;&gt;"",'exp99'!S149/'rev99'!$G149,0)</f>
        <v>119.19426198707352</v>
      </c>
      <c r="U149" s="23">
        <f>IF('exp99'!T149&lt;&gt;"",'exp99'!T149/'rev99'!$G149,0)</f>
        <v>0</v>
      </c>
      <c r="V149" s="23">
        <f>IF('exp99'!U149&lt;&gt;"",'exp99'!U149/'rev99'!$G149,0)</f>
        <v>0</v>
      </c>
      <c r="W149" s="23">
        <f>IF('exp99'!V149&lt;&gt;"",'exp99'!V149/'rev99'!$G149,0)</f>
        <v>0</v>
      </c>
      <c r="X149" s="23">
        <f>IF('exp99'!W149&lt;&gt;"",'exp99'!W149/'rev99'!$G149,0)</f>
        <v>29.61807455283331</v>
      </c>
      <c r="Y149" s="23">
        <f>IF('exp99'!X149&lt;&gt;"",'exp99'!X149/'rev99'!$G149,0)</f>
        <v>0</v>
      </c>
      <c r="Z149" s="23">
        <f>IF('exp99'!Y149&lt;&gt;"",'exp99'!Y149/'rev99'!$G149,0)</f>
        <v>133.66693221103262</v>
      </c>
      <c r="AA149" s="23">
        <f>IF('exp99'!Z149&lt;&gt;"",'exp99'!Z149/'rev99'!$G149,0)</f>
        <v>5.2465053359386751</v>
      </c>
      <c r="AB149" s="23">
        <f>IF('exp99'!AA149&lt;&gt;"",'exp99'!AA149/'rev99'!$G149,0)</f>
        <v>4.9030512550729002</v>
      </c>
      <c r="AC149" s="23">
        <f>IF('exp99'!AB149&lt;&gt;"",'exp99'!AB149/'rev99'!$G149,0)</f>
        <v>0</v>
      </c>
      <c r="AD149" s="23">
        <f>IF('exp99'!AC149&lt;&gt;"",'exp99'!AC149/'rev99'!$G149,0)</f>
        <v>218.91149105666619</v>
      </c>
      <c r="AE149" s="23">
        <f>IF('exp99'!AD149&lt;&gt;"",'exp99'!AD149/'rev99'!$G149,0)</f>
        <v>404.60452427476332</v>
      </c>
    </row>
    <row r="150" spans="1:31" x14ac:dyDescent="0.25">
      <c r="A150" s="15" t="str">
        <f>'exp99'!A150</f>
        <v>515</v>
      </c>
      <c r="B150" s="15">
        <v>35</v>
      </c>
      <c r="C150" s="16" t="str">
        <f>'exp99'!B150</f>
        <v>ROWAN CO.</v>
      </c>
      <c r="D150" s="23">
        <f>IF('exp99'!C150&lt;&gt;"",'exp99'!C150/'rev99'!$G150,0)</f>
        <v>6575.0094559585514</v>
      </c>
      <c r="E150" s="23">
        <f>IF('exp99'!D150&lt;&gt;"",'exp99'!D150/'rev99'!$G150,0)</f>
        <v>6320.1592868451353</v>
      </c>
      <c r="F150" s="23">
        <f>IF('exp99'!E150&lt;&gt;"",'exp99'!E150/'rev99'!$G150,0)</f>
        <v>3903.4446783246976</v>
      </c>
      <c r="G150" s="23">
        <f>IF('exp99'!F150&lt;&gt;"",'exp99'!F150/'rev99'!$G150,0)</f>
        <v>6575.0094559585514</v>
      </c>
      <c r="H150" s="23">
        <f>IF('exp99'!G150&lt;&gt;"",'exp99'!G150/'rev99'!$G150,0)</f>
        <v>-9.3032239493379389</v>
      </c>
      <c r="I150" s="23">
        <f>IF('exp99'!H150&lt;&gt;"",'exp99'!H150/'rev99'!$G150,0)</f>
        <v>3912.7479022740354</v>
      </c>
      <c r="J150" s="23">
        <f>IF('exp99'!I150&lt;&gt;"",'exp99'!I150/'rev99'!$G150,0)</f>
        <v>149.8616832181923</v>
      </c>
      <c r="K150" s="23">
        <f>IF('exp99'!J150&lt;&gt;"",'exp99'!J150/'rev99'!$G150,0)</f>
        <v>206.42867731721358</v>
      </c>
      <c r="L150" s="23">
        <f>IF('exp99'!K150&lt;&gt;"",'exp99'!K150/'rev99'!$G150,0)</f>
        <v>205.2811492515832</v>
      </c>
      <c r="M150" s="23">
        <f>IF('exp99'!L150&lt;&gt;"",'exp99'!L150/'rev99'!$G150,0)</f>
        <v>270.20514896373061</v>
      </c>
      <c r="N150" s="23">
        <f>IF('exp99'!M150&lt;&gt;"",'exp99'!M150/'rev99'!$G150,0)</f>
        <v>35.211852331606217</v>
      </c>
      <c r="O150" s="23">
        <f>IF('exp99'!N150&lt;&gt;"",'exp99'!N150/'rev99'!$G150,0)</f>
        <v>587.01764536557289</v>
      </c>
      <c r="P150" s="23">
        <f>IF('exp99'!O150&lt;&gt;"",'exp99'!O150/'rev99'!$G150,0)</f>
        <v>489.39046128382273</v>
      </c>
      <c r="Q150" s="23">
        <f>IF('exp99'!P150&lt;&gt;"",'exp99'!P150/'rev99'!$G150,0)</f>
        <v>0</v>
      </c>
      <c r="R150" s="23">
        <f>IF('exp99'!Q150&lt;&gt;"",'exp99'!Q150/'rev99'!$G150,0)</f>
        <v>0</v>
      </c>
      <c r="S150" s="23">
        <f>IF('exp99'!R150&lt;&gt;"",'exp99'!R150/'rev99'!$G150,0)</f>
        <v>384.93306347150258</v>
      </c>
      <c r="T150" s="23">
        <f>IF('exp99'!S150&lt;&gt;"",'exp99'!S150/'rev99'!$G150,0)</f>
        <v>88.384927317213595</v>
      </c>
      <c r="U150" s="23">
        <f>IF('exp99'!T150&lt;&gt;"",'exp99'!T150/'rev99'!$G150,0)</f>
        <v>0</v>
      </c>
      <c r="V150" s="23">
        <f>IF('exp99'!U150&lt;&gt;"",'exp99'!U150/'rev99'!$G150,0)</f>
        <v>0</v>
      </c>
      <c r="W150" s="23">
        <f>IF('exp99'!V150&lt;&gt;"",'exp99'!V150/'rev99'!$G150,0)</f>
        <v>0</v>
      </c>
      <c r="X150" s="23">
        <f>IF('exp99'!W150&lt;&gt;"",'exp99'!W150/'rev99'!$G150,0)</f>
        <v>0.80958549222797938</v>
      </c>
      <c r="Y150" s="23">
        <f>IF('exp99'!X150&lt;&gt;"",'exp99'!X150/'rev99'!$G150,0)</f>
        <v>0</v>
      </c>
      <c r="Z150" s="23">
        <f>IF('exp99'!Y150&lt;&gt;"",'exp99'!Y150/'rev99'!$G150,0)</f>
        <v>0</v>
      </c>
      <c r="AA150" s="23">
        <f>IF('exp99'!Z150&lt;&gt;"",'exp99'!Z150/'rev99'!$G150,0)</f>
        <v>0</v>
      </c>
      <c r="AB150" s="23">
        <f>IF('exp99'!AA150&lt;&gt;"",'exp99'!AA150/'rev99'!$G150,0)</f>
        <v>0</v>
      </c>
      <c r="AC150" s="23">
        <f>IF('exp99'!AB150&lt;&gt;"",'exp99'!AB150/'rev99'!$G150,0)</f>
        <v>0</v>
      </c>
      <c r="AD150" s="23">
        <f>IF('exp99'!AC150&lt;&gt;"",'exp99'!AC150/'rev99'!$G150,0)</f>
        <v>254.04058362118596</v>
      </c>
      <c r="AE150" s="23">
        <f>IF('exp99'!AD150&lt;&gt;"",'exp99'!AD150/'rev99'!$G150,0)</f>
        <v>0</v>
      </c>
    </row>
    <row r="151" spans="1:31" x14ac:dyDescent="0.25">
      <c r="A151" s="15" t="str">
        <f>'exp99'!A151</f>
        <v>521</v>
      </c>
      <c r="B151" s="15">
        <v>144</v>
      </c>
      <c r="C151" s="16" t="str">
        <f>'exp99'!B151</f>
        <v>RUSSELL CO.</v>
      </c>
      <c r="D151" s="23">
        <f>IF('exp99'!C151&lt;&gt;"",'exp99'!C151/'rev99'!$G151,0)</f>
        <v>5794.0195233622917</v>
      </c>
      <c r="E151" s="23">
        <f>IF('exp99'!D151&lt;&gt;"",'exp99'!D151/'rev99'!$G151,0)</f>
        <v>5393.5892267355403</v>
      </c>
      <c r="F151" s="23">
        <f>IF('exp99'!E151&lt;&gt;"",'exp99'!E151/'rev99'!$G151,0)</f>
        <v>3008.8583352899741</v>
      </c>
      <c r="G151" s="23">
        <f>IF('exp99'!F151&lt;&gt;"",'exp99'!F151/'rev99'!$G151,0)</f>
        <v>5794.0195233622917</v>
      </c>
      <c r="H151" s="23">
        <f>IF('exp99'!G151&lt;&gt;"",'exp99'!G151/'rev99'!$G151,0)</f>
        <v>3.5485638256241687E-2</v>
      </c>
      <c r="I151" s="23">
        <f>IF('exp99'!H151&lt;&gt;"",'exp99'!H151/'rev99'!$G151,0)</f>
        <v>3008.8228496517177</v>
      </c>
      <c r="J151" s="23">
        <f>IF('exp99'!I151&lt;&gt;"",'exp99'!I151/'rev99'!$G151,0)</f>
        <v>255.05756437348359</v>
      </c>
      <c r="K151" s="23">
        <f>IF('exp99'!J151&lt;&gt;"",'exp99'!J151/'rev99'!$G151,0)</f>
        <v>291.10272755732956</v>
      </c>
      <c r="L151" s="23">
        <f>IF('exp99'!K151&lt;&gt;"",'exp99'!K151/'rev99'!$G151,0)</f>
        <v>196.51230727087736</v>
      </c>
      <c r="M151" s="23">
        <f>IF('exp99'!L151&lt;&gt;"",'exp99'!L151/'rev99'!$G151,0)</f>
        <v>258.8266259685372</v>
      </c>
      <c r="N151" s="23">
        <f>IF('exp99'!M151&lt;&gt;"",'exp99'!M151/'rev99'!$G151,0)</f>
        <v>49.588729748767314</v>
      </c>
      <c r="O151" s="23">
        <f>IF('exp99'!N151&lt;&gt;"",'exp99'!N151/'rev99'!$G151,0)</f>
        <v>410.94539798074669</v>
      </c>
      <c r="P151" s="23">
        <f>IF('exp99'!O151&lt;&gt;"",'exp99'!O151/'rev99'!$G151,0)</f>
        <v>400.44439618063706</v>
      </c>
      <c r="Q151" s="23">
        <f>IF('exp99'!P151&lt;&gt;"",'exp99'!P151/'rev99'!$G151,0)</f>
        <v>29.993417860217576</v>
      </c>
      <c r="R151" s="23">
        <f>IF('exp99'!Q151&lt;&gt;"",'exp99'!Q151/'rev99'!$G151,0)</f>
        <v>0</v>
      </c>
      <c r="S151" s="23">
        <f>IF('exp99'!R151&lt;&gt;"",'exp99'!R151/'rev99'!$G151,0)</f>
        <v>340.5826993817015</v>
      </c>
      <c r="T151" s="23">
        <f>IF('exp99'!S151&lt;&gt;"",'exp99'!S151/'rev99'!$G151,0)</f>
        <v>151.67702512326835</v>
      </c>
      <c r="U151" s="23">
        <f>IF('exp99'!T151&lt;&gt;"",'exp99'!T151/'rev99'!$G151,0)</f>
        <v>0</v>
      </c>
      <c r="V151" s="23">
        <f>IF('exp99'!U151&lt;&gt;"",'exp99'!U151/'rev99'!$G151,0)</f>
        <v>0</v>
      </c>
      <c r="W151" s="23">
        <f>IF('exp99'!V151&lt;&gt;"",'exp99'!V151/'rev99'!$G151,0)</f>
        <v>0</v>
      </c>
      <c r="X151" s="23">
        <f>IF('exp99'!W151&lt;&gt;"",'exp99'!W151/'rev99'!$G151,0)</f>
        <v>5.4716482742427797</v>
      </c>
      <c r="Y151" s="23">
        <f>IF('exp99'!X151&lt;&gt;"",'exp99'!X151/'rev99'!$G151,0)</f>
        <v>0</v>
      </c>
      <c r="Z151" s="23">
        <f>IF('exp99'!Y151&lt;&gt;"",'exp99'!Y151/'rev99'!$G151,0)</f>
        <v>0</v>
      </c>
      <c r="AA151" s="23">
        <f>IF('exp99'!Z151&lt;&gt;"",'exp99'!Z151/'rev99'!$G151,0)</f>
        <v>0</v>
      </c>
      <c r="AB151" s="23">
        <f>IF('exp99'!AA151&lt;&gt;"",'exp99'!AA151/'rev99'!$G151,0)</f>
        <v>1.2131173201847067</v>
      </c>
      <c r="AC151" s="23">
        <f>IF('exp99'!AB151&lt;&gt;"",'exp99'!AB151/'rev99'!$G151,0)</f>
        <v>0</v>
      </c>
      <c r="AD151" s="23">
        <f>IF('exp99'!AC151&lt;&gt;"",'exp99'!AC151/'rev99'!$G151,0)</f>
        <v>186.85364717852391</v>
      </c>
      <c r="AE151" s="23">
        <f>IF('exp99'!AD151&lt;&gt;"",'exp99'!AD151/'rev99'!$G151,0)</f>
        <v>206.89188385379978</v>
      </c>
    </row>
    <row r="152" spans="1:31" x14ac:dyDescent="0.25">
      <c r="A152" s="15" t="str">
        <f>'exp99'!A152</f>
        <v>522</v>
      </c>
      <c r="B152" s="15">
        <v>172</v>
      </c>
      <c r="C152" s="16" t="str">
        <f>'exp99'!B152</f>
        <v>RUSSELL IND.</v>
      </c>
      <c r="D152" s="23">
        <f>IF('exp99'!C152&lt;&gt;"",'exp99'!C152/'rev99'!$G152,0)</f>
        <v>5270.1035478990816</v>
      </c>
      <c r="E152" s="23">
        <f>IF('exp99'!D152&lt;&gt;"",'exp99'!D152/'rev99'!$G152,0)</f>
        <v>4867.0783124298478</v>
      </c>
      <c r="F152" s="23">
        <f>IF('exp99'!E152&lt;&gt;"",'exp99'!E152/'rev99'!$G152,0)</f>
        <v>2893.1593284856767</v>
      </c>
      <c r="G152" s="23">
        <f>IF('exp99'!F152&lt;&gt;"",'exp99'!F152/'rev99'!$G152,0)</f>
        <v>5270.1035478990816</v>
      </c>
      <c r="H152" s="23">
        <f>IF('exp99'!G152&lt;&gt;"",'exp99'!G152/'rev99'!$G152,0)</f>
        <v>-10.574779171343517</v>
      </c>
      <c r="I152" s="23">
        <f>IF('exp99'!H152&lt;&gt;"",'exp99'!H152/'rev99'!$G152,0)</f>
        <v>2903.7341076570206</v>
      </c>
      <c r="J152" s="23">
        <f>IF('exp99'!I152&lt;&gt;"",'exp99'!I152/'rev99'!$G152,0)</f>
        <v>184.13133082816847</v>
      </c>
      <c r="K152" s="23">
        <f>IF('exp99'!J152&lt;&gt;"",'exp99'!J152/'rev99'!$G152,0)</f>
        <v>242.79229905812309</v>
      </c>
      <c r="L152" s="23">
        <f>IF('exp99'!K152&lt;&gt;"",'exp99'!K152/'rev99'!$G152,0)</f>
        <v>271.65715192035532</v>
      </c>
      <c r="M152" s="23">
        <f>IF('exp99'!L152&lt;&gt;"",'exp99'!L152/'rev99'!$G152,0)</f>
        <v>322.6548191889122</v>
      </c>
      <c r="N152" s="23">
        <f>IF('exp99'!M152&lt;&gt;"",'exp99'!M152/'rev99'!$G152,0)</f>
        <v>0</v>
      </c>
      <c r="O152" s="23">
        <f>IF('exp99'!N152&lt;&gt;"",'exp99'!N152/'rev99'!$G152,0)</f>
        <v>518.15560001952076</v>
      </c>
      <c r="P152" s="23">
        <f>IF('exp99'!O152&lt;&gt;"",'exp99'!O152/'rev99'!$G152,0)</f>
        <v>185.70294275535602</v>
      </c>
      <c r="Q152" s="23">
        <f>IF('exp99'!P152&lt;&gt;"",'exp99'!P152/'rev99'!$G152,0)</f>
        <v>26.70254745986043</v>
      </c>
      <c r="R152" s="23">
        <f>IF('exp99'!Q152&lt;&gt;"",'exp99'!Q152/'rev99'!$G152,0)</f>
        <v>0</v>
      </c>
      <c r="S152" s="23">
        <f>IF('exp99'!R152&lt;&gt;"",'exp99'!R152/'rev99'!$G152,0)</f>
        <v>221.71455273046703</v>
      </c>
      <c r="T152" s="23">
        <f>IF('exp99'!S152&lt;&gt;"",'exp99'!S152/'rev99'!$G152,0)</f>
        <v>0.40773998340734957</v>
      </c>
      <c r="U152" s="23">
        <f>IF('exp99'!T152&lt;&gt;"",'exp99'!T152/'rev99'!$G152,0)</f>
        <v>0</v>
      </c>
      <c r="V152" s="23">
        <f>IF('exp99'!U152&lt;&gt;"",'exp99'!U152/'rev99'!$G152,0)</f>
        <v>0</v>
      </c>
      <c r="W152" s="23">
        <f>IF('exp99'!V152&lt;&gt;"",'exp99'!V152/'rev99'!$G152,0)</f>
        <v>0</v>
      </c>
      <c r="X152" s="23">
        <f>IF('exp99'!W152&lt;&gt;"",'exp99'!W152/'rev99'!$G152,0)</f>
        <v>0</v>
      </c>
      <c r="Y152" s="23">
        <f>IF('exp99'!X152&lt;&gt;"",'exp99'!X152/'rev99'!$G152,0)</f>
        <v>0</v>
      </c>
      <c r="Z152" s="23">
        <f>IF('exp99'!Y152&lt;&gt;"",'exp99'!Y152/'rev99'!$G152,0)</f>
        <v>0</v>
      </c>
      <c r="AA152" s="23">
        <f>IF('exp99'!Z152&lt;&gt;"",'exp99'!Z152/'rev99'!$G152,0)</f>
        <v>0</v>
      </c>
      <c r="AB152" s="23">
        <f>IF('exp99'!AA152&lt;&gt;"",'exp99'!AA152/'rev99'!$G152,0)</f>
        <v>0</v>
      </c>
      <c r="AC152" s="23">
        <f>IF('exp99'!AB152&lt;&gt;"",'exp99'!AB152/'rev99'!$G152,0)</f>
        <v>0</v>
      </c>
      <c r="AD152" s="23">
        <f>IF('exp99'!AC152&lt;&gt;"",'exp99'!AC152/'rev99'!$G152,0)</f>
        <v>304.32092626030942</v>
      </c>
      <c r="AE152" s="23">
        <f>IF('exp99'!AD152&lt;&gt;"",'exp99'!AD152/'rev99'!$G152,0)</f>
        <v>98.704309208920989</v>
      </c>
    </row>
    <row r="153" spans="1:31" x14ac:dyDescent="0.25">
      <c r="A153" s="15" t="str">
        <f>'exp99'!A153</f>
        <v>523</v>
      </c>
      <c r="B153" s="15">
        <v>85</v>
      </c>
      <c r="C153" s="16" t="str">
        <f>'exp99'!B153</f>
        <v>RUSSELLVILLE IND.</v>
      </c>
      <c r="D153" s="23">
        <f>IF('exp99'!C153&lt;&gt;"",'exp99'!C153/'rev99'!$G153,0)</f>
        <v>6328.2232810224878</v>
      </c>
      <c r="E153" s="23">
        <f>IF('exp99'!D153&lt;&gt;"",'exp99'!D153/'rev99'!$G153,0)</f>
        <v>5779.9932858760722</v>
      </c>
      <c r="F153" s="23">
        <f>IF('exp99'!E153&lt;&gt;"",'exp99'!E153/'rev99'!$G153,0)</f>
        <v>3156.6496440705387</v>
      </c>
      <c r="G153" s="23">
        <f>IF('exp99'!F153&lt;&gt;"",'exp99'!F153/'rev99'!$G153,0)</f>
        <v>6328.2232810224878</v>
      </c>
      <c r="H153" s="23">
        <f>IF('exp99'!G153&lt;&gt;"",'exp99'!G153/'rev99'!$G153,0)</f>
        <v>-10.101836272447823</v>
      </c>
      <c r="I153" s="23">
        <f>IF('exp99'!H153&lt;&gt;"",'exp99'!H153/'rev99'!$G153,0)</f>
        <v>3166.7514803429867</v>
      </c>
      <c r="J153" s="23">
        <f>IF('exp99'!I153&lt;&gt;"",'exp99'!I153/'rev99'!$G153,0)</f>
        <v>241.3918136223912</v>
      </c>
      <c r="K153" s="23">
        <f>IF('exp99'!J153&lt;&gt;"",'exp99'!J153/'rev99'!$G153,0)</f>
        <v>305.4099902928329</v>
      </c>
      <c r="L153" s="23">
        <f>IF('exp99'!K153&lt;&gt;"",'exp99'!K153/'rev99'!$G153,0)</f>
        <v>281.20427924284093</v>
      </c>
      <c r="M153" s="23">
        <f>IF('exp99'!L153&lt;&gt;"",'exp99'!L153/'rev99'!$G153,0)</f>
        <v>393.96117133149971</v>
      </c>
      <c r="N153" s="23">
        <f>IF('exp99'!M153&lt;&gt;"",'exp99'!M153/'rev99'!$G153,0)</f>
        <v>16.600380197379064</v>
      </c>
      <c r="O153" s="23">
        <f>IF('exp99'!N153&lt;&gt;"",'exp99'!N153/'rev99'!$G153,0)</f>
        <v>599.88154020385048</v>
      </c>
      <c r="P153" s="23">
        <f>IF('exp99'!O153&lt;&gt;"",'exp99'!O153/'rev99'!$G153,0)</f>
        <v>276.61724640025886</v>
      </c>
      <c r="Q153" s="23">
        <f>IF('exp99'!P153&lt;&gt;"",'exp99'!P153/'rev99'!$G153,0)</f>
        <v>68.73140268564957</v>
      </c>
      <c r="R153" s="23">
        <f>IF('exp99'!Q153&lt;&gt;"",'exp99'!Q153/'rev99'!$G153,0)</f>
        <v>0</v>
      </c>
      <c r="S153" s="23">
        <f>IF('exp99'!R153&lt;&gt;"",'exp99'!R153/'rev99'!$G153,0)</f>
        <v>330.22751981879952</v>
      </c>
      <c r="T153" s="23">
        <f>IF('exp99'!S153&lt;&gt;"",'exp99'!S153/'rev99'!$G153,0)</f>
        <v>109.31829801003073</v>
      </c>
      <c r="U153" s="23">
        <f>IF('exp99'!T153&lt;&gt;"",'exp99'!T153/'rev99'!$G153,0)</f>
        <v>0</v>
      </c>
      <c r="V153" s="23">
        <f>IF('exp99'!U153&lt;&gt;"",'exp99'!U153/'rev99'!$G153,0)</f>
        <v>0</v>
      </c>
      <c r="W153" s="23">
        <f>IF('exp99'!V153&lt;&gt;"",'exp99'!V153/'rev99'!$G153,0)</f>
        <v>0</v>
      </c>
      <c r="X153" s="23">
        <f>IF('exp99'!W153&lt;&gt;"",'exp99'!W153/'rev99'!$G153,0)</f>
        <v>0</v>
      </c>
      <c r="Y153" s="23">
        <f>IF('exp99'!X153&lt;&gt;"",'exp99'!X153/'rev99'!$G153,0)</f>
        <v>0</v>
      </c>
      <c r="Z153" s="23">
        <f>IF('exp99'!Y153&lt;&gt;"",'exp99'!Y153/'rev99'!$G153,0)</f>
        <v>0</v>
      </c>
      <c r="AA153" s="23">
        <f>IF('exp99'!Z153&lt;&gt;"",'exp99'!Z153/'rev99'!$G153,0)</f>
        <v>0</v>
      </c>
      <c r="AB153" s="23">
        <f>IF('exp99'!AA153&lt;&gt;"",'exp99'!AA153/'rev99'!$G153,0)</f>
        <v>242.40245914900498</v>
      </c>
      <c r="AC153" s="23">
        <f>IF('exp99'!AB153&lt;&gt;"",'exp99'!AB153/'rev99'!$G153,0)</f>
        <v>0</v>
      </c>
      <c r="AD153" s="23">
        <f>IF('exp99'!AC153&lt;&gt;"",'exp99'!AC153/'rev99'!$G153,0)</f>
        <v>225.59165183627246</v>
      </c>
      <c r="AE153" s="23">
        <f>IF('exp99'!AD153&lt;&gt;"",'exp99'!AD153/'rev99'!$G153,0)</f>
        <v>80.235884161138969</v>
      </c>
    </row>
    <row r="154" spans="1:31" x14ac:dyDescent="0.25">
      <c r="A154" s="15" t="str">
        <f>'exp99'!A154</f>
        <v>524</v>
      </c>
      <c r="B154" s="15">
        <v>130</v>
      </c>
      <c r="C154" s="16" t="str">
        <f>'exp99'!B154</f>
        <v>SCIENCE HILL IND.</v>
      </c>
      <c r="D154" s="23">
        <f>IF('exp99'!C154&lt;&gt;"",'exp99'!C154/'rev99'!$G154,0)</f>
        <v>5637.6140777983592</v>
      </c>
      <c r="E154" s="23">
        <f>IF('exp99'!D154&lt;&gt;"",'exp99'!D154/'rev99'!$G154,0)</f>
        <v>5351.5623974596465</v>
      </c>
      <c r="F154" s="23">
        <f>IF('exp99'!E154&lt;&gt;"",'exp99'!E154/'rev99'!$G154,0)</f>
        <v>3396.3475522625035</v>
      </c>
      <c r="G154" s="23">
        <f>IF('exp99'!F154&lt;&gt;"",'exp99'!F154/'rev99'!$G154,0)</f>
        <v>5637.6140777983592</v>
      </c>
      <c r="H154" s="23">
        <f>IF('exp99'!G154&lt;&gt;"",'exp99'!G154/'rev99'!$G154,0)</f>
        <v>0</v>
      </c>
      <c r="I154" s="23">
        <f>IF('exp99'!H154&lt;&gt;"",'exp99'!H154/'rev99'!$G154,0)</f>
        <v>3396.3475522625035</v>
      </c>
      <c r="J154" s="23">
        <f>IF('exp99'!I154&lt;&gt;"",'exp99'!I154/'rev99'!$G154,0)</f>
        <v>107.55993649113523</v>
      </c>
      <c r="K154" s="23">
        <f>IF('exp99'!J154&lt;&gt;"",'exp99'!J154/'rev99'!$G154,0)</f>
        <v>143.82259857105055</v>
      </c>
      <c r="L154" s="23">
        <f>IF('exp99'!K154&lt;&gt;"",'exp99'!K154/'rev99'!$G154,0)</f>
        <v>465.91447472876422</v>
      </c>
      <c r="M154" s="23">
        <f>IF('exp99'!L154&lt;&gt;"",'exp99'!L154/'rev99'!$G154,0)</f>
        <v>138.96980682720297</v>
      </c>
      <c r="N154" s="23">
        <f>IF('exp99'!M154&lt;&gt;"",'exp99'!M154/'rev99'!$G154,0)</f>
        <v>0</v>
      </c>
      <c r="O154" s="23">
        <f>IF('exp99'!N154&lt;&gt;"",'exp99'!N154/'rev99'!$G154,0)</f>
        <v>385.77419952368354</v>
      </c>
      <c r="P154" s="23">
        <f>IF('exp99'!O154&lt;&gt;"",'exp99'!O154/'rev99'!$G154,0)</f>
        <v>329.53971950251389</v>
      </c>
      <c r="Q154" s="23">
        <f>IF('exp99'!P154&lt;&gt;"",'exp99'!P154/'rev99'!$G154,0)</f>
        <v>0</v>
      </c>
      <c r="R154" s="23">
        <f>IF('exp99'!Q154&lt;&gt;"",'exp99'!Q154/'rev99'!$G154,0)</f>
        <v>0</v>
      </c>
      <c r="S154" s="23">
        <f>IF('exp99'!R154&lt;&gt;"",'exp99'!R154/'rev99'!$G154,0)</f>
        <v>383.63410955279176</v>
      </c>
      <c r="T154" s="23">
        <f>IF('exp99'!S154&lt;&gt;"",'exp99'!S154/'rev99'!$G154,0)</f>
        <v>0</v>
      </c>
      <c r="U154" s="23">
        <f>IF('exp99'!T154&lt;&gt;"",'exp99'!T154/'rev99'!$G154,0)</f>
        <v>0</v>
      </c>
      <c r="V154" s="23">
        <f>IF('exp99'!U154&lt;&gt;"",'exp99'!U154/'rev99'!$G154,0)</f>
        <v>0</v>
      </c>
      <c r="W154" s="23">
        <f>IF('exp99'!V154&lt;&gt;"",'exp99'!V154/'rev99'!$G154,0)</f>
        <v>0</v>
      </c>
      <c r="X154" s="23">
        <f>IF('exp99'!W154&lt;&gt;"",'exp99'!W154/'rev99'!$G154,0)</f>
        <v>0</v>
      </c>
      <c r="Y154" s="23">
        <f>IF('exp99'!X154&lt;&gt;"",'exp99'!X154/'rev99'!$G154,0)</f>
        <v>0</v>
      </c>
      <c r="Z154" s="23">
        <f>IF('exp99'!Y154&lt;&gt;"",'exp99'!Y154/'rev99'!$G154,0)</f>
        <v>0</v>
      </c>
      <c r="AA154" s="23">
        <f>IF('exp99'!Z154&lt;&gt;"",'exp99'!Z154/'rev99'!$G154,0)</f>
        <v>0</v>
      </c>
      <c r="AB154" s="23">
        <f>IF('exp99'!AA154&lt;&gt;"",'exp99'!AA154/'rev99'!$G154,0)</f>
        <v>0</v>
      </c>
      <c r="AC154" s="23">
        <f>IF('exp99'!AB154&lt;&gt;"",'exp99'!AB154/'rev99'!$G154,0)</f>
        <v>0</v>
      </c>
      <c r="AD154" s="23">
        <f>IF('exp99'!AC154&lt;&gt;"",'exp99'!AC154/'rev99'!$G154,0)</f>
        <v>286.05168033871394</v>
      </c>
      <c r="AE154" s="23">
        <f>IF('exp99'!AD154&lt;&gt;"",'exp99'!AD154/'rev99'!$G154,0)</f>
        <v>0</v>
      </c>
    </row>
    <row r="155" spans="1:31" x14ac:dyDescent="0.25">
      <c r="A155" s="15" t="str">
        <f>'exp99'!A155</f>
        <v>525</v>
      </c>
      <c r="B155" s="15">
        <v>70</v>
      </c>
      <c r="C155" s="16" t="str">
        <f>'exp99'!B155</f>
        <v>SCOTT CO.</v>
      </c>
      <c r="D155" s="23">
        <f>IF('exp99'!C155&lt;&gt;"",'exp99'!C155/'rev99'!$G155,0)</f>
        <v>6709.6312674913815</v>
      </c>
      <c r="E155" s="23">
        <f>IF('exp99'!D155&lt;&gt;"",'exp99'!D155/'rev99'!$G155,0)</f>
        <v>5944.9187730683425</v>
      </c>
      <c r="F155" s="23">
        <f>IF('exp99'!E155&lt;&gt;"",'exp99'!E155/'rev99'!$G155,0)</f>
        <v>3589.2186980328524</v>
      </c>
      <c r="G155" s="23">
        <f>IF('exp99'!F155&lt;&gt;"",'exp99'!F155/'rev99'!$G155,0)</f>
        <v>6709.6312674913815</v>
      </c>
      <c r="H155" s="23">
        <f>IF('exp99'!G155&lt;&gt;"",'exp99'!G155/'rev99'!$G155,0)</f>
        <v>0</v>
      </c>
      <c r="I155" s="23">
        <f>IF('exp99'!H155&lt;&gt;"",'exp99'!H155/'rev99'!$G155,0)</f>
        <v>3589.2186980328524</v>
      </c>
      <c r="J155" s="23">
        <f>IF('exp99'!I155&lt;&gt;"",'exp99'!I155/'rev99'!$G155,0)</f>
        <v>246.39487527884808</v>
      </c>
      <c r="K155" s="23">
        <f>IF('exp99'!J155&lt;&gt;"",'exp99'!J155/'rev99'!$G155,0)</f>
        <v>219.99891908335022</v>
      </c>
      <c r="L155" s="23">
        <f>IF('exp99'!K155&lt;&gt;"",'exp99'!K155/'rev99'!$G155,0)</f>
        <v>117.29615088217399</v>
      </c>
      <c r="M155" s="23">
        <f>IF('exp99'!L155&lt;&gt;"",'exp99'!L155/'rev99'!$G155,0)</f>
        <v>315.48800648955591</v>
      </c>
      <c r="N155" s="23">
        <f>IF('exp99'!M155&lt;&gt;"",'exp99'!M155/'rev99'!$G155,0)</f>
        <v>104.06101196511864</v>
      </c>
      <c r="O155" s="23">
        <f>IF('exp99'!N155&lt;&gt;"",'exp99'!N155/'rev99'!$G155,0)</f>
        <v>526.03997160819313</v>
      </c>
      <c r="P155" s="23">
        <f>IF('exp99'!O155&lt;&gt;"",'exp99'!O155/'rev99'!$G155,0)</f>
        <v>340.28637193267087</v>
      </c>
      <c r="Q155" s="23">
        <f>IF('exp99'!P155&lt;&gt;"",'exp99'!P155/'rev99'!$G155,0)</f>
        <v>70.024045832488341</v>
      </c>
      <c r="R155" s="23">
        <f>IF('exp99'!Q155&lt;&gt;"",'exp99'!Q155/'rev99'!$G155,0)</f>
        <v>0</v>
      </c>
      <c r="S155" s="23">
        <f>IF('exp99'!R155&lt;&gt;"",'exp99'!R155/'rev99'!$G155,0)</f>
        <v>308.39232204421012</v>
      </c>
      <c r="T155" s="23">
        <f>IF('exp99'!S155&lt;&gt;"",'exp99'!S155/'rev99'!$G155,0)</f>
        <v>107.71839991888056</v>
      </c>
      <c r="U155" s="23">
        <f>IF('exp99'!T155&lt;&gt;"",'exp99'!T155/'rev99'!$G155,0)</f>
        <v>0</v>
      </c>
      <c r="V155" s="23">
        <f>IF('exp99'!U155&lt;&gt;"",'exp99'!U155/'rev99'!$G155,0)</f>
        <v>0</v>
      </c>
      <c r="W155" s="23">
        <f>IF('exp99'!V155&lt;&gt;"",'exp99'!V155/'rev99'!$G155,0)</f>
        <v>0</v>
      </c>
      <c r="X155" s="23">
        <f>IF('exp99'!W155&lt;&gt;"",'exp99'!W155/'rev99'!$G155,0)</f>
        <v>11.358586493611844</v>
      </c>
      <c r="Y155" s="23">
        <f>IF('exp99'!X155&lt;&gt;"",'exp99'!X155/'rev99'!$G155,0)</f>
        <v>0</v>
      </c>
      <c r="Z155" s="23">
        <f>IF('exp99'!Y155&lt;&gt;"",'exp99'!Y155/'rev99'!$G155,0)</f>
        <v>0</v>
      </c>
      <c r="AA155" s="23">
        <f>IF('exp99'!Z155&lt;&gt;"",'exp99'!Z155/'rev99'!$G155,0)</f>
        <v>0</v>
      </c>
      <c r="AB155" s="23">
        <f>IF('exp99'!AA155&lt;&gt;"",'exp99'!AA155/'rev99'!$G155,0)</f>
        <v>217.73965727033055</v>
      </c>
      <c r="AC155" s="23">
        <f>IF('exp99'!AB155&lt;&gt;"",'exp99'!AB155/'rev99'!$G155,0)</f>
        <v>0</v>
      </c>
      <c r="AD155" s="23">
        <f>IF('exp99'!AC155&lt;&gt;"",'exp99'!AC155/'rev99'!$G155,0)</f>
        <v>359.49918272155747</v>
      </c>
      <c r="AE155" s="23">
        <f>IF('exp99'!AD155&lt;&gt;"",'exp99'!AD155/'rev99'!$G155,0)</f>
        <v>176.11506793753804</v>
      </c>
    </row>
    <row r="156" spans="1:31" x14ac:dyDescent="0.25">
      <c r="A156" s="15" t="str">
        <f>'exp99'!A156</f>
        <v>531</v>
      </c>
      <c r="B156" s="15">
        <v>161</v>
      </c>
      <c r="C156" s="16" t="str">
        <f>'exp99'!B156</f>
        <v>SHELBY CO.</v>
      </c>
      <c r="D156" s="23">
        <f>IF('exp99'!C156&lt;&gt;"",'exp99'!C156/'rev99'!$G156,0)</f>
        <v>5417.1596576286784</v>
      </c>
      <c r="E156" s="23">
        <f>IF('exp99'!D156&lt;&gt;"",'exp99'!D156/'rev99'!$G156,0)</f>
        <v>5100.2332674632353</v>
      </c>
      <c r="F156" s="23">
        <f>IF('exp99'!E156&lt;&gt;"",'exp99'!E156/'rev99'!$G156,0)</f>
        <v>2914.2595358455883</v>
      </c>
      <c r="G156" s="23">
        <f>IF('exp99'!F156&lt;&gt;"",'exp99'!F156/'rev99'!$G156,0)</f>
        <v>5417.1596576286784</v>
      </c>
      <c r="H156" s="23">
        <f>IF('exp99'!G156&lt;&gt;"",'exp99'!G156/'rev99'!$G156,0)</f>
        <v>0</v>
      </c>
      <c r="I156" s="23">
        <f>IF('exp99'!H156&lt;&gt;"",'exp99'!H156/'rev99'!$G156,0)</f>
        <v>2914.2595358455883</v>
      </c>
      <c r="J156" s="23">
        <f>IF('exp99'!I156&lt;&gt;"",'exp99'!I156/'rev99'!$G156,0)</f>
        <v>233.46768612132354</v>
      </c>
      <c r="K156" s="23">
        <f>IF('exp99'!J156&lt;&gt;"",'exp99'!J156/'rev99'!$G156,0)</f>
        <v>243.01010340073529</v>
      </c>
      <c r="L156" s="23">
        <f>IF('exp99'!K156&lt;&gt;"",'exp99'!K156/'rev99'!$G156,0)</f>
        <v>131.09548943014704</v>
      </c>
      <c r="M156" s="23">
        <f>IF('exp99'!L156&lt;&gt;"",'exp99'!L156/'rev99'!$G156,0)</f>
        <v>220.92475643382355</v>
      </c>
      <c r="N156" s="23">
        <f>IF('exp99'!M156&lt;&gt;"",'exp99'!M156/'rev99'!$G156,0)</f>
        <v>40.731596966911766</v>
      </c>
      <c r="O156" s="23">
        <f>IF('exp99'!N156&lt;&gt;"",'exp99'!N156/'rev99'!$G156,0)</f>
        <v>460.28464843749998</v>
      </c>
      <c r="P156" s="23">
        <f>IF('exp99'!O156&lt;&gt;"",'exp99'!O156/'rev99'!$G156,0)</f>
        <v>351.85833180147057</v>
      </c>
      <c r="Q156" s="23">
        <f>IF('exp99'!P156&lt;&gt;"",'exp99'!P156/'rev99'!$G156,0)</f>
        <v>52.308099724264707</v>
      </c>
      <c r="R156" s="23">
        <f>IF('exp99'!Q156&lt;&gt;"",'exp99'!Q156/'rev99'!$G156,0)</f>
        <v>0</v>
      </c>
      <c r="S156" s="23">
        <f>IF('exp99'!R156&lt;&gt;"",'exp99'!R156/'rev99'!$G156,0)</f>
        <v>392.72249770220589</v>
      </c>
      <c r="T156" s="23">
        <f>IF('exp99'!S156&lt;&gt;"",'exp99'!S156/'rev99'!$G156,0)</f>
        <v>59.570521599264708</v>
      </c>
      <c r="U156" s="23">
        <f>IF('exp99'!T156&lt;&gt;"",'exp99'!T156/'rev99'!$G156,0)</f>
        <v>0</v>
      </c>
      <c r="V156" s="23">
        <f>IF('exp99'!U156&lt;&gt;"",'exp99'!U156/'rev99'!$G156,0)</f>
        <v>0</v>
      </c>
      <c r="W156" s="23">
        <f>IF('exp99'!V156&lt;&gt;"",'exp99'!V156/'rev99'!$G156,0)</f>
        <v>1.3327642463235294</v>
      </c>
      <c r="X156" s="23">
        <f>IF('exp99'!W156&lt;&gt;"",'exp99'!W156/'rev99'!$G156,0)</f>
        <v>0</v>
      </c>
      <c r="Y156" s="23">
        <f>IF('exp99'!X156&lt;&gt;"",'exp99'!X156/'rev99'!$G156,0)</f>
        <v>-0.45955882352941174</v>
      </c>
      <c r="Z156" s="23">
        <f>IF('exp99'!Y156&lt;&gt;"",'exp99'!Y156/'rev99'!$G156,0)</f>
        <v>0</v>
      </c>
      <c r="AA156" s="23">
        <f>IF('exp99'!Z156&lt;&gt;"",'exp99'!Z156/'rev99'!$G156,0)</f>
        <v>-51.700367647058826</v>
      </c>
      <c r="AB156" s="23">
        <f>IF('exp99'!AA156&lt;&gt;"",'exp99'!AA156/'rev99'!$G156,0)</f>
        <v>0</v>
      </c>
      <c r="AC156" s="23">
        <f>IF('exp99'!AB156&lt;&gt;"",'exp99'!AB156/'rev99'!$G156,0)</f>
        <v>0</v>
      </c>
      <c r="AD156" s="23">
        <f>IF('exp99'!AC156&lt;&gt;"",'exp99'!AC156/'rev99'!$G156,0)</f>
        <v>295.3424770220588</v>
      </c>
      <c r="AE156" s="23">
        <f>IF('exp99'!AD156&lt;&gt;"",'exp99'!AD156/'rev99'!$G156,0)</f>
        <v>72.411075367647058</v>
      </c>
    </row>
    <row r="157" spans="1:31" x14ac:dyDescent="0.25">
      <c r="A157" s="15" t="str">
        <f>'exp99'!A157</f>
        <v>533</v>
      </c>
      <c r="B157" s="15">
        <v>24</v>
      </c>
      <c r="C157" s="16" t="str">
        <f>'exp99'!B157</f>
        <v>SILVER GROVE IND.</v>
      </c>
      <c r="D157" s="23">
        <f>IF('exp99'!C157&lt;&gt;"",'exp99'!C157/'rev99'!$G157,0)</f>
        <v>6821.6478406708593</v>
      </c>
      <c r="E157" s="23">
        <f>IF('exp99'!D157&lt;&gt;"",'exp99'!D157/'rev99'!$G157,0)</f>
        <v>6506.0367714884687</v>
      </c>
      <c r="F157" s="23">
        <f>IF('exp99'!E157&lt;&gt;"",'exp99'!E157/'rev99'!$G157,0)</f>
        <v>3860.5378616352195</v>
      </c>
      <c r="G157" s="23">
        <f>IF('exp99'!F157&lt;&gt;"",'exp99'!F157/'rev99'!$G157,0)</f>
        <v>6821.6478406708593</v>
      </c>
      <c r="H157" s="23">
        <f>IF('exp99'!G157&lt;&gt;"",'exp99'!G157/'rev99'!$G157,0)</f>
        <v>1.3920335429769391E-2</v>
      </c>
      <c r="I157" s="23">
        <f>IF('exp99'!H157&lt;&gt;"",'exp99'!H157/'rev99'!$G157,0)</f>
        <v>3860.5239412997903</v>
      </c>
      <c r="J157" s="23">
        <f>IF('exp99'!I157&lt;&gt;"",'exp99'!I157/'rev99'!$G157,0)</f>
        <v>208.1439832285115</v>
      </c>
      <c r="K157" s="23">
        <f>IF('exp99'!J157&lt;&gt;"",'exp99'!J157/'rev99'!$G157,0)</f>
        <v>246.84599580712788</v>
      </c>
      <c r="L157" s="23">
        <f>IF('exp99'!K157&lt;&gt;"",'exp99'!K157/'rev99'!$G157,0)</f>
        <v>617.7594129979035</v>
      </c>
      <c r="M157" s="23">
        <f>IF('exp99'!L157&lt;&gt;"",'exp99'!L157/'rev99'!$G157,0)</f>
        <v>438.21387840670855</v>
      </c>
      <c r="N157" s="23">
        <f>IF('exp99'!M157&lt;&gt;"",'exp99'!M157/'rev99'!$G157,0)</f>
        <v>0</v>
      </c>
      <c r="O157" s="23">
        <f>IF('exp99'!N157&lt;&gt;"",'exp99'!N157/'rev99'!$G157,0)</f>
        <v>646.61077568134181</v>
      </c>
      <c r="P157" s="23">
        <f>IF('exp99'!O157&lt;&gt;"",'exp99'!O157/'rev99'!$G157,0)</f>
        <v>50.497316561844869</v>
      </c>
      <c r="Q157" s="23">
        <f>IF('exp99'!P157&lt;&gt;"",'exp99'!P157/'rev99'!$G157,0)</f>
        <v>0</v>
      </c>
      <c r="R157" s="23">
        <f>IF('exp99'!Q157&lt;&gt;"",'exp99'!Q157/'rev99'!$G157,0)</f>
        <v>0</v>
      </c>
      <c r="S157" s="23">
        <f>IF('exp99'!R157&lt;&gt;"",'exp99'!R157/'rev99'!$G157,0)</f>
        <v>437.42754716981131</v>
      </c>
      <c r="T157" s="23">
        <f>IF('exp99'!S157&lt;&gt;"",'exp99'!S157/'rev99'!$G157,0)</f>
        <v>0</v>
      </c>
      <c r="U157" s="23">
        <f>IF('exp99'!T157&lt;&gt;"",'exp99'!T157/'rev99'!$G157,0)</f>
        <v>0</v>
      </c>
      <c r="V157" s="23">
        <f>IF('exp99'!U157&lt;&gt;"",'exp99'!U157/'rev99'!$G157,0)</f>
        <v>0</v>
      </c>
      <c r="W157" s="23">
        <f>IF('exp99'!V157&lt;&gt;"",'exp99'!V157/'rev99'!$G157,0)</f>
        <v>0</v>
      </c>
      <c r="X157" s="23">
        <f>IF('exp99'!W157&lt;&gt;"",'exp99'!W157/'rev99'!$G157,0)</f>
        <v>0</v>
      </c>
      <c r="Y157" s="23">
        <f>IF('exp99'!X157&lt;&gt;"",'exp99'!X157/'rev99'!$G157,0)</f>
        <v>0</v>
      </c>
      <c r="Z157" s="23">
        <f>IF('exp99'!Y157&lt;&gt;"",'exp99'!Y157/'rev99'!$G157,0)</f>
        <v>0</v>
      </c>
      <c r="AA157" s="23">
        <f>IF('exp99'!Z157&lt;&gt;"",'exp99'!Z157/'rev99'!$G157,0)</f>
        <v>0</v>
      </c>
      <c r="AB157" s="23">
        <f>IF('exp99'!AA157&lt;&gt;"",'exp99'!AA157/'rev99'!$G157,0)</f>
        <v>0</v>
      </c>
      <c r="AC157" s="23">
        <f>IF('exp99'!AB157&lt;&gt;"",'exp99'!AB157/'rev99'!$G157,0)</f>
        <v>0</v>
      </c>
      <c r="AD157" s="23">
        <f>IF('exp99'!AC157&lt;&gt;"",'exp99'!AC157/'rev99'!$G157,0)</f>
        <v>205.91295597484276</v>
      </c>
      <c r="AE157" s="23">
        <f>IF('exp99'!AD157&lt;&gt;"",'exp99'!AD157/'rev99'!$G157,0)</f>
        <v>109.69811320754717</v>
      </c>
    </row>
    <row r="158" spans="1:31" x14ac:dyDescent="0.25">
      <c r="A158" s="15" t="str">
        <f>'exp99'!A158</f>
        <v>535</v>
      </c>
      <c r="B158" s="15">
        <v>127</v>
      </c>
      <c r="C158" s="16" t="str">
        <f>'exp99'!B158</f>
        <v>SIMPSON CO.</v>
      </c>
      <c r="D158" s="23">
        <f>IF('exp99'!C158&lt;&gt;"",'exp99'!C158/'rev99'!$G158,0)</f>
        <v>5814.7079665526417</v>
      </c>
      <c r="E158" s="23">
        <f>IF('exp99'!D158&lt;&gt;"",'exp99'!D158/'rev99'!$G158,0)</f>
        <v>5516.5927137970357</v>
      </c>
      <c r="F158" s="23">
        <f>IF('exp99'!E158&lt;&gt;"",'exp99'!E158/'rev99'!$G158,0)</f>
        <v>3423.238133789434</v>
      </c>
      <c r="G158" s="23">
        <f>IF('exp99'!F158&lt;&gt;"",'exp99'!F158/'rev99'!$G158,0)</f>
        <v>5814.7079665526417</v>
      </c>
      <c r="H158" s="23">
        <f>IF('exp99'!G158&lt;&gt;"",'exp99'!G158/'rev99'!$G158,0)</f>
        <v>0</v>
      </c>
      <c r="I158" s="23">
        <f>IF('exp99'!H158&lt;&gt;"",'exp99'!H158/'rev99'!$G158,0)</f>
        <v>3423.238133789434</v>
      </c>
      <c r="J158" s="23">
        <f>IF('exp99'!I158&lt;&gt;"",'exp99'!I158/'rev99'!$G158,0)</f>
        <v>195.15856708475866</v>
      </c>
      <c r="K158" s="23">
        <f>IF('exp99'!J158&lt;&gt;"",'exp99'!J158/'rev99'!$G158,0)</f>
        <v>256.78212086659067</v>
      </c>
      <c r="L158" s="23">
        <f>IF('exp99'!K158&lt;&gt;"",'exp99'!K158/'rev99'!$G158,0)</f>
        <v>102.7135993918662</v>
      </c>
      <c r="M158" s="23">
        <f>IF('exp99'!L158&lt;&gt;"",'exp99'!L158/'rev99'!$G158,0)</f>
        <v>228.6703990877993</v>
      </c>
      <c r="N158" s="23">
        <f>IF('exp99'!M158&lt;&gt;"",'exp99'!M158/'rev99'!$G158,0)</f>
        <v>15.48387685290764</v>
      </c>
      <c r="O158" s="23">
        <f>IF('exp99'!N158&lt;&gt;"",'exp99'!N158/'rev99'!$G158,0)</f>
        <v>541.8927137970353</v>
      </c>
      <c r="P158" s="23">
        <f>IF('exp99'!O158&lt;&gt;"",'exp99'!O158/'rev99'!$G158,0)</f>
        <v>291.66687951349297</v>
      </c>
      <c r="Q158" s="23">
        <f>IF('exp99'!P158&lt;&gt;"",'exp99'!P158/'rev99'!$G158,0)</f>
        <v>9.8289319650323073</v>
      </c>
      <c r="R158" s="23">
        <f>IF('exp99'!Q158&lt;&gt;"",'exp99'!Q158/'rev99'!$G158,0)</f>
        <v>0</v>
      </c>
      <c r="S158" s="23">
        <f>IF('exp99'!R158&lt;&gt;"",'exp99'!R158/'rev99'!$G158,0)</f>
        <v>312.35652603572788</v>
      </c>
      <c r="T158" s="23">
        <f>IF('exp99'!S158&lt;&gt;"",'exp99'!S158/'rev99'!$G158,0)</f>
        <v>138.80096541239072</v>
      </c>
      <c r="U158" s="23">
        <f>IF('exp99'!T158&lt;&gt;"",'exp99'!T158/'rev99'!$G158,0)</f>
        <v>0</v>
      </c>
      <c r="V158" s="23">
        <f>IF('exp99'!U158&lt;&gt;"",'exp99'!U158/'rev99'!$G158,0)</f>
        <v>0</v>
      </c>
      <c r="W158" s="23">
        <f>IF('exp99'!V158&lt;&gt;"",'exp99'!V158/'rev99'!$G158,0)</f>
        <v>0</v>
      </c>
      <c r="X158" s="23">
        <f>IF('exp99'!W158&lt;&gt;"",'exp99'!W158/'rev99'!$G158,0)</f>
        <v>0</v>
      </c>
      <c r="Y158" s="23">
        <f>IF('exp99'!X158&lt;&gt;"",'exp99'!X158/'rev99'!$G158,0)</f>
        <v>0</v>
      </c>
      <c r="Z158" s="23">
        <f>IF('exp99'!Y158&lt;&gt;"",'exp99'!Y158/'rev99'!$G158,0)</f>
        <v>0</v>
      </c>
      <c r="AA158" s="23">
        <f>IF('exp99'!Z158&lt;&gt;"",'exp99'!Z158/'rev99'!$G158,0)</f>
        <v>0</v>
      </c>
      <c r="AB158" s="23">
        <f>IF('exp99'!AA158&lt;&gt;"",'exp99'!AA158/'rev99'!$G158,0)</f>
        <v>0</v>
      </c>
      <c r="AC158" s="23">
        <f>IF('exp99'!AB158&lt;&gt;"",'exp99'!AB158/'rev99'!$G158,0)</f>
        <v>0</v>
      </c>
      <c r="AD158" s="23">
        <f>IF('exp99'!AC158&lt;&gt;"",'exp99'!AC158/'rev99'!$G158,0)</f>
        <v>242.2263702014443</v>
      </c>
      <c r="AE158" s="23">
        <f>IF('exp99'!AD158&lt;&gt;"",'exp99'!AD158/'rev99'!$G158,0)</f>
        <v>55.88888255416191</v>
      </c>
    </row>
    <row r="159" spans="1:31" x14ac:dyDescent="0.25">
      <c r="A159" s="15" t="str">
        <f>'exp99'!A159</f>
        <v>536</v>
      </c>
      <c r="B159" s="15">
        <v>54</v>
      </c>
      <c r="C159" s="16" t="str">
        <f>'exp99'!B159</f>
        <v>SOMERSET IND.</v>
      </c>
      <c r="D159" s="23">
        <f>IF('exp99'!C159&lt;&gt;"",'exp99'!C159/'rev99'!$G159,0)</f>
        <v>6753.3088096521997</v>
      </c>
      <c r="E159" s="23">
        <f>IF('exp99'!D159&lt;&gt;"",'exp99'!D159/'rev99'!$G159,0)</f>
        <v>6072.2741776759231</v>
      </c>
      <c r="F159" s="23">
        <f>IF('exp99'!E159&lt;&gt;"",'exp99'!E159/'rev99'!$G159,0)</f>
        <v>3800.2523658668101</v>
      </c>
      <c r="G159" s="23">
        <f>IF('exp99'!F159&lt;&gt;"",'exp99'!F159/'rev99'!$G159,0)</f>
        <v>6753.3088096521997</v>
      </c>
      <c r="H159" s="23">
        <f>IF('exp99'!G159&lt;&gt;"",'exp99'!G159/'rev99'!$G159,0)</f>
        <v>-19.52307899703424</v>
      </c>
      <c r="I159" s="23">
        <f>IF('exp99'!H159&lt;&gt;"",'exp99'!H159/'rev99'!$G159,0)</f>
        <v>3819.7754448638448</v>
      </c>
      <c r="J159" s="23">
        <f>IF('exp99'!I159&lt;&gt;"",'exp99'!I159/'rev99'!$G159,0)</f>
        <v>176.77834995955783</v>
      </c>
      <c r="K159" s="23">
        <f>IF('exp99'!J159&lt;&gt;"",'exp99'!J159/'rev99'!$G159,0)</f>
        <v>284.58813022378001</v>
      </c>
      <c r="L159" s="23">
        <f>IF('exp99'!K159&lt;&gt;"",'exp99'!K159/'rev99'!$G159,0)</f>
        <v>343.86482205446214</v>
      </c>
      <c r="M159" s="23">
        <f>IF('exp99'!L159&lt;&gt;"",'exp99'!L159/'rev99'!$G159,0)</f>
        <v>261.17198705850637</v>
      </c>
      <c r="N159" s="23">
        <f>IF('exp99'!M159&lt;&gt;"",'exp99'!M159/'rev99'!$G159,0)</f>
        <v>52.952163655971965</v>
      </c>
      <c r="O159" s="23">
        <f>IF('exp99'!N159&lt;&gt;"",'exp99'!N159/'rev99'!$G159,0)</f>
        <v>506.96264491776765</v>
      </c>
      <c r="P159" s="23">
        <f>IF('exp99'!O159&lt;&gt;"",'exp99'!O159/'rev99'!$G159,0)</f>
        <v>145.776213265031</v>
      </c>
      <c r="Q159" s="23">
        <f>IF('exp99'!P159&lt;&gt;"",'exp99'!P159/'rev99'!$G159,0)</f>
        <v>47.778821784847672</v>
      </c>
      <c r="R159" s="23">
        <f>IF('exp99'!Q159&lt;&gt;"",'exp99'!Q159/'rev99'!$G159,0)</f>
        <v>0</v>
      </c>
      <c r="S159" s="23">
        <f>IF('exp99'!R159&lt;&gt;"",'exp99'!R159/'rev99'!$G159,0)</f>
        <v>337.47124561876518</v>
      </c>
      <c r="T159" s="23">
        <f>IF('exp99'!S159&lt;&gt;"",'exp99'!S159/'rev99'!$G159,0)</f>
        <v>114.67743327042331</v>
      </c>
      <c r="U159" s="23">
        <f>IF('exp99'!T159&lt;&gt;"",'exp99'!T159/'rev99'!$G159,0)</f>
        <v>0</v>
      </c>
      <c r="V159" s="23">
        <f>IF('exp99'!U159&lt;&gt;"",'exp99'!U159/'rev99'!$G159,0)</f>
        <v>0</v>
      </c>
      <c r="W159" s="23">
        <f>IF('exp99'!V159&lt;&gt;"",'exp99'!V159/'rev99'!$G159,0)</f>
        <v>0</v>
      </c>
      <c r="X159" s="23">
        <f>IF('exp99'!W159&lt;&gt;"",'exp99'!W159/'rev99'!$G159,0)</f>
        <v>0</v>
      </c>
      <c r="Y159" s="23">
        <f>IF('exp99'!X159&lt;&gt;"",'exp99'!X159/'rev99'!$G159,0)</f>
        <v>0</v>
      </c>
      <c r="Z159" s="23">
        <f>IF('exp99'!Y159&lt;&gt;"",'exp99'!Y159/'rev99'!$G159,0)</f>
        <v>0</v>
      </c>
      <c r="AA159" s="23">
        <f>IF('exp99'!Z159&lt;&gt;"",'exp99'!Z159/'rev99'!$G159,0)</f>
        <v>0</v>
      </c>
      <c r="AB159" s="23">
        <f>IF('exp99'!AA159&lt;&gt;"",'exp99'!AA159/'rev99'!$G159,0)</f>
        <v>463.3804057697493</v>
      </c>
      <c r="AC159" s="23">
        <f>IF('exp99'!AB159&lt;&gt;"",'exp99'!AB159/'rev99'!$G159,0)</f>
        <v>0</v>
      </c>
      <c r="AD159" s="23">
        <f>IF('exp99'!AC159&lt;&gt;"",'exp99'!AC159/'rev99'!$G159,0)</f>
        <v>217.65422620652467</v>
      </c>
      <c r="AE159" s="23">
        <f>IF('exp99'!AD159&lt;&gt;"",'exp99'!AD159/'rev99'!$G159,0)</f>
        <v>0</v>
      </c>
    </row>
    <row r="160" spans="1:31" x14ac:dyDescent="0.25">
      <c r="A160" s="15" t="str">
        <f>'exp99'!A160</f>
        <v>537</v>
      </c>
      <c r="B160" s="15">
        <v>64</v>
      </c>
      <c r="C160" s="16" t="str">
        <f>'exp99'!B160</f>
        <v>SOUTHGATE IND.</v>
      </c>
      <c r="D160" s="23">
        <f>IF('exp99'!C160&lt;&gt;"",'exp99'!C160/'rev99'!$G160,0)</f>
        <v>6285.9303139475032</v>
      </c>
      <c r="E160" s="23">
        <f>IF('exp99'!D160&lt;&gt;"",'exp99'!D160/'rev99'!$G160,0)</f>
        <v>5888.9179619145652</v>
      </c>
      <c r="F160" s="23">
        <f>IF('exp99'!E160&lt;&gt;"",'exp99'!E160/'rev99'!$G160,0)</f>
        <v>3465.8351003602675</v>
      </c>
      <c r="G160" s="23">
        <f>IF('exp99'!F160&lt;&gt;"",'exp99'!F160/'rev99'!$G160,0)</f>
        <v>6285.9303139475032</v>
      </c>
      <c r="H160" s="23">
        <f>IF('exp99'!G160&lt;&gt;"",'exp99'!G160/'rev99'!$G160,0)</f>
        <v>0</v>
      </c>
      <c r="I160" s="23">
        <f>IF('exp99'!H160&lt;&gt;"",'exp99'!H160/'rev99'!$G160,0)</f>
        <v>3465.8351003602675</v>
      </c>
      <c r="J160" s="23">
        <f>IF('exp99'!I160&lt;&gt;"",'exp99'!I160/'rev99'!$G160,0)</f>
        <v>240.25321667524443</v>
      </c>
      <c r="K160" s="23">
        <f>IF('exp99'!J160&lt;&gt;"",'exp99'!J160/'rev99'!$G160,0)</f>
        <v>208.30030880082344</v>
      </c>
      <c r="L160" s="23">
        <f>IF('exp99'!K160&lt;&gt;"",'exp99'!K160/'rev99'!$G160,0)</f>
        <v>832.97797220792586</v>
      </c>
      <c r="M160" s="23">
        <f>IF('exp99'!L160&lt;&gt;"",'exp99'!L160/'rev99'!$G160,0)</f>
        <v>345.62732887287694</v>
      </c>
      <c r="N160" s="23">
        <f>IF('exp99'!M160&lt;&gt;"",'exp99'!M160/'rev99'!$G160,0)</f>
        <v>0</v>
      </c>
      <c r="O160" s="23">
        <f>IF('exp99'!N160&lt;&gt;"",'exp99'!N160/'rev99'!$G160,0)</f>
        <v>521.5701492537313</v>
      </c>
      <c r="P160" s="23">
        <f>IF('exp99'!O160&lt;&gt;"",'exp99'!O160/'rev99'!$G160,0)</f>
        <v>0</v>
      </c>
      <c r="Q160" s="23">
        <f>IF('exp99'!P160&lt;&gt;"",'exp99'!P160/'rev99'!$G160,0)</f>
        <v>0</v>
      </c>
      <c r="R160" s="23">
        <f>IF('exp99'!Q160&lt;&gt;"",'exp99'!Q160/'rev99'!$G160,0)</f>
        <v>0</v>
      </c>
      <c r="S160" s="23">
        <f>IF('exp99'!R160&lt;&gt;"",'exp99'!R160/'rev99'!$G160,0)</f>
        <v>274.35388574369529</v>
      </c>
      <c r="T160" s="23">
        <f>IF('exp99'!S160&lt;&gt;"",'exp99'!S160/'rev99'!$G160,0)</f>
        <v>0</v>
      </c>
      <c r="U160" s="23">
        <f>IF('exp99'!T160&lt;&gt;"",'exp99'!T160/'rev99'!$G160,0)</f>
        <v>0</v>
      </c>
      <c r="V160" s="23">
        <f>IF('exp99'!U160&lt;&gt;"",'exp99'!U160/'rev99'!$G160,0)</f>
        <v>0</v>
      </c>
      <c r="W160" s="23">
        <f>IF('exp99'!V160&lt;&gt;"",'exp99'!V160/'rev99'!$G160,0)</f>
        <v>0</v>
      </c>
      <c r="X160" s="23">
        <f>IF('exp99'!W160&lt;&gt;"",'exp99'!W160/'rev99'!$G160,0)</f>
        <v>0</v>
      </c>
      <c r="Y160" s="23">
        <f>IF('exp99'!X160&lt;&gt;"",'exp99'!X160/'rev99'!$G160,0)</f>
        <v>0</v>
      </c>
      <c r="Z160" s="23">
        <f>IF('exp99'!Y160&lt;&gt;"",'exp99'!Y160/'rev99'!$G160,0)</f>
        <v>0</v>
      </c>
      <c r="AA160" s="23">
        <f>IF('exp99'!Z160&lt;&gt;"",'exp99'!Z160/'rev99'!$G160,0)</f>
        <v>0</v>
      </c>
      <c r="AB160" s="23">
        <f>IF('exp99'!AA160&lt;&gt;"",'exp99'!AA160/'rev99'!$G160,0)</f>
        <v>0</v>
      </c>
      <c r="AC160" s="23">
        <f>IF('exp99'!AB160&lt;&gt;"",'exp99'!AB160/'rev99'!$G160,0)</f>
        <v>0</v>
      </c>
      <c r="AD160" s="23">
        <f>IF('exp99'!AC160&lt;&gt;"",'exp99'!AC160/'rev99'!$G160,0)</f>
        <v>290.77457539886774</v>
      </c>
      <c r="AE160" s="23">
        <f>IF('exp99'!AD160&lt;&gt;"",'exp99'!AD160/'rev99'!$G160,0)</f>
        <v>106.23777663407101</v>
      </c>
    </row>
    <row r="161" spans="1:31" x14ac:dyDescent="0.25">
      <c r="A161" s="15" t="str">
        <f>'exp99'!A161</f>
        <v>541</v>
      </c>
      <c r="B161" s="15">
        <v>143</v>
      </c>
      <c r="C161" s="16" t="str">
        <f>'exp99'!B161</f>
        <v>SPENCER CO.</v>
      </c>
      <c r="D161" s="23">
        <f>IF('exp99'!C161&lt;&gt;"",'exp99'!C161/'rev99'!$G161,0)</f>
        <v>5743.9752784349976</v>
      </c>
      <c r="E161" s="23">
        <f>IF('exp99'!D161&lt;&gt;"",'exp99'!D161/'rev99'!$G161,0)</f>
        <v>5295.145853771136</v>
      </c>
      <c r="F161" s="23">
        <f>IF('exp99'!E161&lt;&gt;"",'exp99'!E161/'rev99'!$G161,0)</f>
        <v>3257.8092792428874</v>
      </c>
      <c r="G161" s="23">
        <f>IF('exp99'!F161&lt;&gt;"",'exp99'!F161/'rev99'!$G161,0)</f>
        <v>5743.9752784349976</v>
      </c>
      <c r="H161" s="23">
        <f>IF('exp99'!G161&lt;&gt;"",'exp99'!G161/'rev99'!$G161,0)</f>
        <v>0</v>
      </c>
      <c r="I161" s="23">
        <f>IF('exp99'!H161&lt;&gt;"",'exp99'!H161/'rev99'!$G161,0)</f>
        <v>3257.8092792428874</v>
      </c>
      <c r="J161" s="23">
        <f>IF('exp99'!I161&lt;&gt;"",'exp99'!I161/'rev99'!$G161,0)</f>
        <v>225.32586992902071</v>
      </c>
      <c r="K161" s="23">
        <f>IF('exp99'!J161&lt;&gt;"",'exp99'!J161/'rev99'!$G161,0)</f>
        <v>158.55759132090714</v>
      </c>
      <c r="L161" s="23">
        <f>IF('exp99'!K161&lt;&gt;"",'exp99'!K161/'rev99'!$G161,0)</f>
        <v>192.57782907265278</v>
      </c>
      <c r="M161" s="23">
        <f>IF('exp99'!L161&lt;&gt;"",'exp99'!L161/'rev99'!$G161,0)</f>
        <v>212.56067863119625</v>
      </c>
      <c r="N161" s="23">
        <f>IF('exp99'!M161&lt;&gt;"",'exp99'!M161/'rev99'!$G161,0)</f>
        <v>39.271204339546429</v>
      </c>
      <c r="O161" s="23">
        <f>IF('exp99'!N161&lt;&gt;"",'exp99'!N161/'rev99'!$G161,0)</f>
        <v>336.76423336603381</v>
      </c>
      <c r="P161" s="23">
        <f>IF('exp99'!O161&lt;&gt;"",'exp99'!O161/'rev99'!$G161,0)</f>
        <v>440.75823186565867</v>
      </c>
      <c r="Q161" s="23">
        <f>IF('exp99'!P161&lt;&gt;"",'exp99'!P161/'rev99'!$G161,0)</f>
        <v>80.024565756823819</v>
      </c>
      <c r="R161" s="23">
        <f>IF('exp99'!Q161&lt;&gt;"",'exp99'!Q161/'rev99'!$G161,0)</f>
        <v>0</v>
      </c>
      <c r="S161" s="23">
        <f>IF('exp99'!R161&lt;&gt;"",'exp99'!R161/'rev99'!$G161,0)</f>
        <v>319.65077615557732</v>
      </c>
      <c r="T161" s="23">
        <f>IF('exp99'!S161&lt;&gt;"",'exp99'!S161/'rev99'!$G161,0)</f>
        <v>31.845594090830399</v>
      </c>
      <c r="U161" s="23">
        <f>IF('exp99'!T161&lt;&gt;"",'exp99'!T161/'rev99'!$G161,0)</f>
        <v>0</v>
      </c>
      <c r="V161" s="23">
        <f>IF('exp99'!U161&lt;&gt;"",'exp99'!U161/'rev99'!$G161,0)</f>
        <v>0</v>
      </c>
      <c r="W161" s="23">
        <f>IF('exp99'!V161&lt;&gt;"",'exp99'!V161/'rev99'!$G161,0)</f>
        <v>0</v>
      </c>
      <c r="X161" s="23">
        <f>IF('exp99'!W161&lt;&gt;"",'exp99'!W161/'rev99'!$G161,0)</f>
        <v>98.041525766056893</v>
      </c>
      <c r="Y161" s="23">
        <f>IF('exp99'!X161&lt;&gt;"",'exp99'!X161/'rev99'!$G161,0)</f>
        <v>0</v>
      </c>
      <c r="Z161" s="23">
        <f>IF('exp99'!Y161&lt;&gt;"",'exp99'!Y161/'rev99'!$G161,0)</f>
        <v>0</v>
      </c>
      <c r="AA161" s="23">
        <f>IF('exp99'!Z161&lt;&gt;"",'exp99'!Z161/'rev99'!$G161,0)</f>
        <v>0</v>
      </c>
      <c r="AB161" s="23">
        <f>IF('exp99'!AA161&lt;&gt;"",'exp99'!AA161/'rev99'!$G161,0)</f>
        <v>81.813480293150192</v>
      </c>
      <c r="AC161" s="23">
        <f>IF('exp99'!AB161&lt;&gt;"",'exp99'!AB161/'rev99'!$G161,0)</f>
        <v>0</v>
      </c>
      <c r="AD161" s="23">
        <f>IF('exp99'!AC161&lt;&gt;"",'exp99'!AC161/'rev99'!$G161,0)</f>
        <v>268.97441860465113</v>
      </c>
      <c r="AE161" s="23">
        <f>IF('exp99'!AD161&lt;&gt;"",'exp99'!AD161/'rev99'!$G161,0)</f>
        <v>0</v>
      </c>
    </row>
    <row r="162" spans="1:31" x14ac:dyDescent="0.25">
      <c r="A162" s="15" t="str">
        <f>'exp99'!A162</f>
        <v>545</v>
      </c>
      <c r="B162" s="15">
        <v>140</v>
      </c>
      <c r="C162" s="16" t="str">
        <f>'exp99'!B162</f>
        <v>TAYLOR CO.</v>
      </c>
      <c r="D162" s="23">
        <f>IF('exp99'!C162&lt;&gt;"",'exp99'!C162/'rev99'!$G162,0)</f>
        <v>5715.8384927239358</v>
      </c>
      <c r="E162" s="23">
        <f>IF('exp99'!D162&lt;&gt;"",'exp99'!D162/'rev99'!$G162,0)</f>
        <v>5326.5925148295128</v>
      </c>
      <c r="F162" s="23">
        <f>IF('exp99'!E162&lt;&gt;"",'exp99'!E162/'rev99'!$G162,0)</f>
        <v>3235.4668117611909</v>
      </c>
      <c r="G162" s="23">
        <f>IF('exp99'!F162&lt;&gt;"",'exp99'!F162/'rev99'!$G162,0)</f>
        <v>5715.8384927239358</v>
      </c>
      <c r="H162" s="23">
        <f>IF('exp99'!G162&lt;&gt;"",'exp99'!G162/'rev99'!$G162,0)</f>
        <v>-8.7896513463918406</v>
      </c>
      <c r="I162" s="23">
        <f>IF('exp99'!H162&lt;&gt;"",'exp99'!H162/'rev99'!$G162,0)</f>
        <v>3244.2564631075825</v>
      </c>
      <c r="J162" s="23">
        <f>IF('exp99'!I162&lt;&gt;"",'exp99'!I162/'rev99'!$G162,0)</f>
        <v>197.62705586139202</v>
      </c>
      <c r="K162" s="23">
        <f>IF('exp99'!J162&lt;&gt;"",'exp99'!J162/'rev99'!$G162,0)</f>
        <v>194.53700763879996</v>
      </c>
      <c r="L162" s="23">
        <f>IF('exp99'!K162&lt;&gt;"",'exp99'!K162/'rev99'!$G162,0)</f>
        <v>231.58352750394744</v>
      </c>
      <c r="M162" s="23">
        <f>IF('exp99'!L162&lt;&gt;"",'exp99'!L162/'rev99'!$G162,0)</f>
        <v>248.76499807963128</v>
      </c>
      <c r="N162" s="23">
        <f>IF('exp99'!M162&lt;&gt;"",'exp99'!M162/'rev99'!$G162,0)</f>
        <v>25.495600221909271</v>
      </c>
      <c r="O162" s="23">
        <f>IF('exp99'!N162&lt;&gt;"",'exp99'!N162/'rev99'!$G162,0)</f>
        <v>411.51733026074339</v>
      </c>
      <c r="P162" s="23">
        <f>IF('exp99'!O162&lt;&gt;"",'exp99'!O162/'rev99'!$G162,0)</f>
        <v>441.08900695600221</v>
      </c>
      <c r="Q162" s="23">
        <f>IF('exp99'!P162&lt;&gt;"",'exp99'!P162/'rev99'!$G162,0)</f>
        <v>0</v>
      </c>
      <c r="R162" s="23">
        <f>IF('exp99'!Q162&lt;&gt;"",'exp99'!Q162/'rev99'!$G162,0)</f>
        <v>0</v>
      </c>
      <c r="S162" s="23">
        <f>IF('exp99'!R162&lt;&gt;"",'exp99'!R162/'rev99'!$G162,0)</f>
        <v>305.82389792173427</v>
      </c>
      <c r="T162" s="23">
        <f>IF('exp99'!S162&lt;&gt;"",'exp99'!S162/'rev99'!$G162,0)</f>
        <v>34.687278624162502</v>
      </c>
      <c r="U162" s="23">
        <f>IF('exp99'!T162&lt;&gt;"",'exp99'!T162/'rev99'!$G162,0)</f>
        <v>0</v>
      </c>
      <c r="V162" s="23">
        <f>IF('exp99'!U162&lt;&gt;"",'exp99'!U162/'rev99'!$G162,0)</f>
        <v>0</v>
      </c>
      <c r="W162" s="23">
        <f>IF('exp99'!V162&lt;&gt;"",'exp99'!V162/'rev99'!$G162,0)</f>
        <v>0</v>
      </c>
      <c r="X162" s="23">
        <f>IF('exp99'!W162&lt;&gt;"",'exp99'!W162/'rev99'!$G162,0)</f>
        <v>82.140267998122297</v>
      </c>
      <c r="Y162" s="23">
        <f>IF('exp99'!X162&lt;&gt;"",'exp99'!X162/'rev99'!$G162,0)</f>
        <v>0</v>
      </c>
      <c r="Z162" s="23">
        <f>IF('exp99'!Y162&lt;&gt;"",'exp99'!Y162/'rev99'!$G162,0)</f>
        <v>0</v>
      </c>
      <c r="AA162" s="23">
        <f>IF('exp99'!Z162&lt;&gt;"",'exp99'!Z162/'rev99'!$G162,0)</f>
        <v>0</v>
      </c>
      <c r="AB162" s="23">
        <f>IF('exp99'!AA162&lt;&gt;"",'exp99'!AA162/'rev99'!$G162,0)</f>
        <v>0</v>
      </c>
      <c r="AC162" s="23">
        <f>IF('exp99'!AB162&lt;&gt;"",'exp99'!AB162/'rev99'!$G162,0)</f>
        <v>0</v>
      </c>
      <c r="AD162" s="23">
        <f>IF('exp99'!AC162&lt;&gt;"",'exp99'!AC162/'rev99'!$G162,0)</f>
        <v>251.85345879742241</v>
      </c>
      <c r="AE162" s="23">
        <f>IF('exp99'!AD162&lt;&gt;"",'exp99'!AD162/'rev99'!$G162,0)</f>
        <v>55.25225109887765</v>
      </c>
    </row>
    <row r="163" spans="1:31" x14ac:dyDescent="0.25">
      <c r="A163" s="15" t="str">
        <f>'exp99'!A163</f>
        <v>551</v>
      </c>
      <c r="B163" s="15">
        <v>92</v>
      </c>
      <c r="C163" s="16" t="str">
        <f>'exp99'!B163</f>
        <v>TODD CO.</v>
      </c>
      <c r="D163" s="23">
        <f>IF('exp99'!C163&lt;&gt;"",'exp99'!C163/'rev99'!$G163,0)</f>
        <v>6215.9143517744715</v>
      </c>
      <c r="E163" s="23">
        <f>IF('exp99'!D163&lt;&gt;"",'exp99'!D163/'rev99'!$G163,0)</f>
        <v>5732.8609059000491</v>
      </c>
      <c r="F163" s="23">
        <f>IF('exp99'!E163&lt;&gt;"",'exp99'!E163/'rev99'!$G163,0)</f>
        <v>2892.1490055156273</v>
      </c>
      <c r="G163" s="23">
        <f>IF('exp99'!F163&lt;&gt;"",'exp99'!F163/'rev99'!$G163,0)</f>
        <v>6215.9143517744715</v>
      </c>
      <c r="H163" s="23">
        <f>IF('exp99'!G163&lt;&gt;"",'exp99'!G163/'rev99'!$G163,0)</f>
        <v>-13.273513844782439</v>
      </c>
      <c r="I163" s="23">
        <f>IF('exp99'!H163&lt;&gt;"",'exp99'!H163/'rev99'!$G163,0)</f>
        <v>2905.4225193604098</v>
      </c>
      <c r="J163" s="23">
        <f>IF('exp99'!I163&lt;&gt;"",'exp99'!I163/'rev99'!$G163,0)</f>
        <v>177.90688617750291</v>
      </c>
      <c r="K163" s="23">
        <f>IF('exp99'!J163&lt;&gt;"",'exp99'!J163/'rev99'!$G163,0)</f>
        <v>316.34116106746893</v>
      </c>
      <c r="L163" s="23">
        <f>IF('exp99'!K163&lt;&gt;"",'exp99'!K163/'rev99'!$G163,0)</f>
        <v>226.14082121566659</v>
      </c>
      <c r="M163" s="23">
        <f>IF('exp99'!L163&lt;&gt;"",'exp99'!L163/'rev99'!$G163,0)</f>
        <v>384.56857763663714</v>
      </c>
      <c r="N163" s="23">
        <f>IF('exp99'!M163&lt;&gt;"",'exp99'!M163/'rev99'!$G163,0)</f>
        <v>24.074065407543596</v>
      </c>
      <c r="O163" s="23">
        <f>IF('exp99'!N163&lt;&gt;"",'exp99'!N163/'rev99'!$G163,0)</f>
        <v>435.34254833138334</v>
      </c>
      <c r="P163" s="23">
        <f>IF('exp99'!O163&lt;&gt;"",'exp99'!O163/'rev99'!$G163,0)</f>
        <v>538.67046632124345</v>
      </c>
      <c r="Q163" s="23">
        <f>IF('exp99'!P163&lt;&gt;"",'exp99'!P163/'rev99'!$G163,0)</f>
        <v>258.84302746671119</v>
      </c>
      <c r="R163" s="23">
        <f>IF('exp99'!Q163&lt;&gt;"",'exp99'!Q163/'rev99'!$G163,0)</f>
        <v>0</v>
      </c>
      <c r="S163" s="23">
        <f>IF('exp99'!R163&lt;&gt;"",'exp99'!R163/'rev99'!$G163,0)</f>
        <v>389.8481920998384</v>
      </c>
      <c r="T163" s="23">
        <f>IF('exp99'!S163&lt;&gt;"",'exp99'!S163/'rev99'!$G163,0)</f>
        <v>88.976154660426758</v>
      </c>
      <c r="U163" s="23">
        <f>IF('exp99'!T163&lt;&gt;"",'exp99'!T163/'rev99'!$G163,0)</f>
        <v>0</v>
      </c>
      <c r="V163" s="23">
        <f>IF('exp99'!U163&lt;&gt;"",'exp99'!U163/'rev99'!$G163,0)</f>
        <v>0</v>
      </c>
      <c r="W163" s="23">
        <f>IF('exp99'!V163&lt;&gt;"",'exp99'!V163/'rev99'!$G163,0)</f>
        <v>0</v>
      </c>
      <c r="X163" s="23">
        <f>IF('exp99'!W163&lt;&gt;"",'exp99'!W163/'rev99'!$G163,0)</f>
        <v>0</v>
      </c>
      <c r="Y163" s="23">
        <f>IF('exp99'!X163&lt;&gt;"",'exp99'!X163/'rev99'!$G163,0)</f>
        <v>0</v>
      </c>
      <c r="Z163" s="23">
        <f>IF('exp99'!Y163&lt;&gt;"",'exp99'!Y163/'rev99'!$G163,0)</f>
        <v>0</v>
      </c>
      <c r="AA163" s="23">
        <f>IF('exp99'!Z163&lt;&gt;"",'exp99'!Z163/'rev99'!$G163,0)</f>
        <v>0</v>
      </c>
      <c r="AB163" s="23">
        <f>IF('exp99'!AA163&lt;&gt;"",'exp99'!AA163/'rev99'!$G163,0)</f>
        <v>60.346386985347365</v>
      </c>
      <c r="AC163" s="23">
        <f>IF('exp99'!AB163&lt;&gt;"",'exp99'!AB163/'rev99'!$G163,0)</f>
        <v>0</v>
      </c>
      <c r="AD163" s="23">
        <f>IF('exp99'!AC163&lt;&gt;"",'exp99'!AC163/'rev99'!$G163,0)</f>
        <v>271.18608279012756</v>
      </c>
      <c r="AE163" s="23">
        <f>IF('exp99'!AD163&lt;&gt;"",'exp99'!AD163/'rev99'!$G163,0)</f>
        <v>151.52097609894702</v>
      </c>
    </row>
    <row r="164" spans="1:31" x14ac:dyDescent="0.25">
      <c r="A164" s="15" t="str">
        <f>'exp99'!A164</f>
        <v>555</v>
      </c>
      <c r="B164" s="15">
        <v>126</v>
      </c>
      <c r="C164" s="16" t="str">
        <f>'exp99'!B164</f>
        <v>TRIGG CO.</v>
      </c>
      <c r="D164" s="23">
        <f>IF('exp99'!C164&lt;&gt;"",'exp99'!C164/'rev99'!$G164,0)</f>
        <v>5767.4856775922726</v>
      </c>
      <c r="E164" s="23">
        <f>IF('exp99'!D164&lt;&gt;"",'exp99'!D164/'rev99'!$G164,0)</f>
        <v>5443.1699536545866</v>
      </c>
      <c r="F164" s="23">
        <f>IF('exp99'!E164&lt;&gt;"",'exp99'!E164/'rev99'!$G164,0)</f>
        <v>3181.7590708582279</v>
      </c>
      <c r="G164" s="23">
        <f>IF('exp99'!F164&lt;&gt;"",'exp99'!F164/'rev99'!$G164,0)</f>
        <v>5767.4856775922726</v>
      </c>
      <c r="H164" s="23">
        <f>IF('exp99'!G164&lt;&gt;"",'exp99'!G164/'rev99'!$G164,0)</f>
        <v>8.2070467362778482E-2</v>
      </c>
      <c r="I164" s="23">
        <f>IF('exp99'!H164&lt;&gt;"",'exp99'!H164/'rev99'!$G164,0)</f>
        <v>3181.6770003908646</v>
      </c>
      <c r="J164" s="23">
        <f>IF('exp99'!I164&lt;&gt;"",'exp99'!I164/'rev99'!$G164,0)</f>
        <v>173.7598581718689</v>
      </c>
      <c r="K164" s="23">
        <f>IF('exp99'!J164&lt;&gt;"",'exp99'!J164/'rev99'!$G164,0)</f>
        <v>305.30782846613437</v>
      </c>
      <c r="L164" s="23">
        <f>IF('exp99'!K164&lt;&gt;"",'exp99'!K164/'rev99'!$G164,0)</f>
        <v>212.77955776425259</v>
      </c>
      <c r="M164" s="23">
        <f>IF('exp99'!L164&lt;&gt;"",'exp99'!L164/'rev99'!$G164,0)</f>
        <v>288.73278798369535</v>
      </c>
      <c r="N164" s="23">
        <f>IF('exp99'!M164&lt;&gt;"",'exp99'!M164/'rev99'!$G164,0)</f>
        <v>46.520358478977045</v>
      </c>
      <c r="O164" s="23">
        <f>IF('exp99'!N164&lt;&gt;"",'exp99'!N164/'rev99'!$G164,0)</f>
        <v>400.78221006197998</v>
      </c>
      <c r="P164" s="23">
        <f>IF('exp99'!O164&lt;&gt;"",'exp99'!O164/'rev99'!$G164,0)</f>
        <v>334.74272153665754</v>
      </c>
      <c r="Q164" s="23">
        <f>IF('exp99'!P164&lt;&gt;"",'exp99'!P164/'rev99'!$G164,0)</f>
        <v>85.604238092579152</v>
      </c>
      <c r="R164" s="23">
        <f>IF('exp99'!Q164&lt;&gt;"",'exp99'!Q164/'rev99'!$G164,0)</f>
        <v>0</v>
      </c>
      <c r="S164" s="23">
        <f>IF('exp99'!R164&lt;&gt;"",'exp99'!R164/'rev99'!$G164,0)</f>
        <v>359.67842425596064</v>
      </c>
      <c r="T164" s="23">
        <f>IF('exp99'!S164&lt;&gt;"",'exp99'!S164/'rev99'!$G164,0)</f>
        <v>53.502897984253721</v>
      </c>
      <c r="U164" s="23">
        <f>IF('exp99'!T164&lt;&gt;"",'exp99'!T164/'rev99'!$G164,0)</f>
        <v>0</v>
      </c>
      <c r="V164" s="23">
        <f>IF('exp99'!U164&lt;&gt;"",'exp99'!U164/'rev99'!$G164,0)</f>
        <v>0</v>
      </c>
      <c r="W164" s="23">
        <f>IF('exp99'!V164&lt;&gt;"",'exp99'!V164/'rev99'!$G164,0)</f>
        <v>0</v>
      </c>
      <c r="X164" s="23">
        <f>IF('exp99'!W164&lt;&gt;"",'exp99'!W164/'rev99'!$G164,0)</f>
        <v>0</v>
      </c>
      <c r="Y164" s="23">
        <f>IF('exp99'!X164&lt;&gt;"",'exp99'!X164/'rev99'!$G164,0)</f>
        <v>0</v>
      </c>
      <c r="Z164" s="23">
        <f>IF('exp99'!Y164&lt;&gt;"",'exp99'!Y164/'rev99'!$G164,0)</f>
        <v>0</v>
      </c>
      <c r="AA164" s="23">
        <f>IF('exp99'!Z164&lt;&gt;"",'exp99'!Z164/'rev99'!$G164,0)</f>
        <v>162.42941537774303</v>
      </c>
      <c r="AB164" s="23">
        <f>IF('exp99'!AA164&lt;&gt;"",'exp99'!AA164/'rev99'!$G164,0)</f>
        <v>81.974532358032278</v>
      </c>
      <c r="AC164" s="23">
        <f>IF('exp99'!AB164&lt;&gt;"",'exp99'!AB164/'rev99'!$G164,0)</f>
        <v>0</v>
      </c>
      <c r="AD164" s="23">
        <f>IF('exp99'!AC164&lt;&gt;"",'exp99'!AC164/'rev99'!$G164,0)</f>
        <v>0</v>
      </c>
      <c r="AE164" s="23">
        <f>IF('exp99'!AD164&lt;&gt;"",'exp99'!AD164/'rev99'!$G164,0)</f>
        <v>79.911776201909646</v>
      </c>
    </row>
    <row r="165" spans="1:31" x14ac:dyDescent="0.25">
      <c r="A165" s="15" t="str">
        <f>'exp99'!A165</f>
        <v>561</v>
      </c>
      <c r="B165" s="15">
        <v>150</v>
      </c>
      <c r="C165" s="16" t="str">
        <f>'exp99'!B165</f>
        <v>TRIMBLE CO.</v>
      </c>
      <c r="D165" s="23">
        <f>IF('exp99'!C165&lt;&gt;"",'exp99'!C165/'rev99'!$G165,0)</f>
        <v>5501.2561961460115</v>
      </c>
      <c r="E165" s="23">
        <f>IF('exp99'!D165&lt;&gt;"",'exp99'!D165/'rev99'!$G165,0)</f>
        <v>5272.8140372865419</v>
      </c>
      <c r="F165" s="23">
        <f>IF('exp99'!E165&lt;&gt;"",'exp99'!E165/'rev99'!$G165,0)</f>
        <v>3135.0413441955193</v>
      </c>
      <c r="G165" s="23">
        <f>IF('exp99'!F165&lt;&gt;"",'exp99'!F165/'rev99'!$G165,0)</f>
        <v>5501.2561961460115</v>
      </c>
      <c r="H165" s="23">
        <f>IF('exp99'!G165&lt;&gt;"",'exp99'!G165/'rev99'!$G165,0)</f>
        <v>-7.8635751214162619</v>
      </c>
      <c r="I165" s="23">
        <f>IF('exp99'!H165&lt;&gt;"",'exp99'!H165/'rev99'!$G165,0)</f>
        <v>3142.9049193169358</v>
      </c>
      <c r="J165" s="23">
        <f>IF('exp99'!I165&lt;&gt;"",'exp99'!I165/'rev99'!$G165,0)</f>
        <v>104.36125646247845</v>
      </c>
      <c r="K165" s="23">
        <f>IF('exp99'!J165&lt;&gt;"",'exp99'!J165/'rev99'!$G165,0)</f>
        <v>195.95028983236725</v>
      </c>
      <c r="L165" s="23">
        <f>IF('exp99'!K165&lt;&gt;"",'exp99'!K165/'rev99'!$G165,0)</f>
        <v>208.1654472818424</v>
      </c>
      <c r="M165" s="23">
        <f>IF('exp99'!L165&lt;&gt;"",'exp99'!L165/'rev99'!$G165,0)</f>
        <v>276.87642174526087</v>
      </c>
      <c r="N165" s="23">
        <f>IF('exp99'!M165&lt;&gt;"",'exp99'!M165/'rev99'!$G165,0)</f>
        <v>71.242174526084909</v>
      </c>
      <c r="O165" s="23">
        <f>IF('exp99'!N165&lt;&gt;"",'exp99'!N165/'rev99'!$G165,0)</f>
        <v>372.46538461538466</v>
      </c>
      <c r="P165" s="23">
        <f>IF('exp99'!O165&lt;&gt;"",'exp99'!O165/'rev99'!$G165,0)</f>
        <v>405.59283252389162</v>
      </c>
      <c r="Q165" s="23">
        <f>IF('exp99'!P165&lt;&gt;"",'exp99'!P165/'rev99'!$G165,0)</f>
        <v>49.773108256305818</v>
      </c>
      <c r="R165" s="23">
        <f>IF('exp99'!Q165&lt;&gt;"",'exp99'!Q165/'rev99'!$G165,0)</f>
        <v>0</v>
      </c>
      <c r="S165" s="23">
        <f>IF('exp99'!R165&lt;&gt;"",'exp99'!R165/'rev99'!$G165,0)</f>
        <v>379.90165282782397</v>
      </c>
      <c r="T165" s="23">
        <f>IF('exp99'!S165&lt;&gt;"",'exp99'!S165/'rev99'!$G165,0)</f>
        <v>73.444125019583282</v>
      </c>
      <c r="U165" s="23">
        <f>IF('exp99'!T165&lt;&gt;"",'exp99'!T165/'rev99'!$G165,0)</f>
        <v>0</v>
      </c>
      <c r="V165" s="23">
        <f>IF('exp99'!U165&lt;&gt;"",'exp99'!U165/'rev99'!$G165,0)</f>
        <v>0</v>
      </c>
      <c r="W165" s="23">
        <f>IF('exp99'!V165&lt;&gt;"",'exp99'!V165/'rev99'!$G165,0)</f>
        <v>0</v>
      </c>
      <c r="X165" s="23">
        <f>IF('exp99'!W165&lt;&gt;"",'exp99'!W165/'rev99'!$G165,0)</f>
        <v>0</v>
      </c>
      <c r="Y165" s="23">
        <f>IF('exp99'!X165&lt;&gt;"",'exp99'!X165/'rev99'!$G165,0)</f>
        <v>0</v>
      </c>
      <c r="Z165" s="23">
        <f>IF('exp99'!Y165&lt;&gt;"",'exp99'!Y165/'rev99'!$G165,0)</f>
        <v>0</v>
      </c>
      <c r="AA165" s="23">
        <f>IF('exp99'!Z165&lt;&gt;"",'exp99'!Z165/'rev99'!$G165,0)</f>
        <v>0</v>
      </c>
      <c r="AB165" s="23">
        <f>IF('exp99'!AA165&lt;&gt;"",'exp99'!AA165/'rev99'!$G165,0)</f>
        <v>15.958726304245653</v>
      </c>
      <c r="AC165" s="23">
        <f>IF('exp99'!AB165&lt;&gt;"",'exp99'!AB165/'rev99'!$G165,0)</f>
        <v>0</v>
      </c>
      <c r="AD165" s="23">
        <f>IF('exp99'!AC165&lt;&gt;"",'exp99'!AC165/'rev99'!$G165,0)</f>
        <v>204.61985743380856</v>
      </c>
      <c r="AE165" s="23">
        <f>IF('exp99'!AD165&lt;&gt;"",'exp99'!AD165/'rev99'!$G165,0)</f>
        <v>7.8635751214162619</v>
      </c>
    </row>
    <row r="166" spans="1:31" x14ac:dyDescent="0.25">
      <c r="A166" s="15" t="str">
        <f>'exp99'!A166</f>
        <v>565</v>
      </c>
      <c r="B166" s="15">
        <v>31</v>
      </c>
      <c r="C166" s="16" t="str">
        <f>'exp99'!B166</f>
        <v>UNION CO.</v>
      </c>
      <c r="D166" s="23">
        <f>IF('exp99'!C166&lt;&gt;"",'exp99'!C166/'rev99'!$G166,0)</f>
        <v>6891.7420685169118</v>
      </c>
      <c r="E166" s="23">
        <f>IF('exp99'!D166&lt;&gt;"",'exp99'!D166/'rev99'!$G166,0)</f>
        <v>6449.0891110147422</v>
      </c>
      <c r="F166" s="23">
        <f>IF('exp99'!E166&lt;&gt;"",'exp99'!E166/'rev99'!$G166,0)</f>
        <v>3899.5726973113601</v>
      </c>
      <c r="G166" s="23">
        <f>IF('exp99'!F166&lt;&gt;"",'exp99'!F166/'rev99'!$G166,0)</f>
        <v>6891.7420685169118</v>
      </c>
      <c r="H166" s="23">
        <f>IF('exp99'!G166&lt;&gt;"",'exp99'!G166/'rev99'!$G166,0)</f>
        <v>-10.940490026019081</v>
      </c>
      <c r="I166" s="23">
        <f>IF('exp99'!H166&lt;&gt;"",'exp99'!H166/'rev99'!$G166,0)</f>
        <v>3910.5131873373793</v>
      </c>
      <c r="J166" s="23">
        <f>IF('exp99'!I166&lt;&gt;"",'exp99'!I166/'rev99'!$G166,0)</f>
        <v>227.90277536860367</v>
      </c>
      <c r="K166" s="23">
        <f>IF('exp99'!J166&lt;&gt;"",'exp99'!J166/'rev99'!$G166,0)</f>
        <v>149.17423243712057</v>
      </c>
      <c r="L166" s="23">
        <f>IF('exp99'!K166&lt;&gt;"",'exp99'!K166/'rev99'!$G166,0)</f>
        <v>371.55343885516044</v>
      </c>
      <c r="M166" s="23">
        <f>IF('exp99'!L166&lt;&gt;"",'exp99'!L166/'rev99'!$G166,0)</f>
        <v>316.51817866435385</v>
      </c>
      <c r="N166" s="23">
        <f>IF('exp99'!M166&lt;&gt;"",'exp99'!M166/'rev99'!$G166,0)</f>
        <v>67.240728534258452</v>
      </c>
      <c r="O166" s="23">
        <f>IF('exp99'!N166&lt;&gt;"",'exp99'!N166/'rev99'!$G166,0)</f>
        <v>561.31045099739811</v>
      </c>
      <c r="P166" s="23">
        <f>IF('exp99'!O166&lt;&gt;"",'exp99'!O166/'rev99'!$G166,0)</f>
        <v>389.61864267129226</v>
      </c>
      <c r="Q166" s="23">
        <f>IF('exp99'!P166&lt;&gt;"",'exp99'!P166/'rev99'!$G166,0)</f>
        <v>35.073469210754553</v>
      </c>
      <c r="R166" s="23">
        <f>IF('exp99'!Q166&lt;&gt;"",'exp99'!Q166/'rev99'!$G166,0)</f>
        <v>0</v>
      </c>
      <c r="S166" s="23">
        <f>IF('exp99'!R166&lt;&gt;"",'exp99'!R166/'rev99'!$G166,0)</f>
        <v>341.84876409366871</v>
      </c>
      <c r="T166" s="23">
        <f>IF('exp99'!S166&lt;&gt;"",'exp99'!S166/'rev99'!$G166,0)</f>
        <v>89.275732870771904</v>
      </c>
      <c r="U166" s="23">
        <f>IF('exp99'!T166&lt;&gt;"",'exp99'!T166/'rev99'!$G166,0)</f>
        <v>0</v>
      </c>
      <c r="V166" s="23">
        <f>IF('exp99'!U166&lt;&gt;"",'exp99'!U166/'rev99'!$G166,0)</f>
        <v>0</v>
      </c>
      <c r="W166" s="23">
        <f>IF('exp99'!V166&lt;&gt;"",'exp99'!V166/'rev99'!$G166,0)</f>
        <v>0</v>
      </c>
      <c r="X166" s="23">
        <f>IF('exp99'!W166&lt;&gt;"",'exp99'!W166/'rev99'!$G166,0)</f>
        <v>0</v>
      </c>
      <c r="Y166" s="23">
        <f>IF('exp99'!X166&lt;&gt;"",'exp99'!X166/'rev99'!$G166,0)</f>
        <v>0</v>
      </c>
      <c r="Z166" s="23">
        <f>IF('exp99'!Y166&lt;&gt;"",'exp99'!Y166/'rev99'!$G166,0)</f>
        <v>0</v>
      </c>
      <c r="AA166" s="23">
        <f>IF('exp99'!Z166&lt;&gt;"",'exp99'!Z166/'rev99'!$G166,0)</f>
        <v>0</v>
      </c>
      <c r="AB166" s="23">
        <f>IF('exp99'!AA166&lt;&gt;"",'exp99'!AA166/'rev99'!$G166,0)</f>
        <v>5.1994796183868166</v>
      </c>
      <c r="AC166" s="23">
        <f>IF('exp99'!AB166&lt;&gt;"",'exp99'!AB166/'rev99'!$G166,0)</f>
        <v>0</v>
      </c>
      <c r="AD166" s="23">
        <f>IF('exp99'!AC166&lt;&gt;"",'exp99'!AC166/'rev99'!$G166,0)</f>
        <v>266.54977883781442</v>
      </c>
      <c r="AE166" s="23">
        <f>IF('exp99'!AD166&lt;&gt;"",'exp99'!AD166/'rev99'!$G166,0)</f>
        <v>170.90369904596704</v>
      </c>
    </row>
    <row r="167" spans="1:31" x14ac:dyDescent="0.25">
      <c r="A167" s="15" t="str">
        <f>'exp99'!A167</f>
        <v>567</v>
      </c>
      <c r="B167" s="15">
        <v>26</v>
      </c>
      <c r="C167" s="16" t="str">
        <f>'exp99'!B167</f>
        <v>WALTON-VERONA IND.</v>
      </c>
      <c r="D167" s="23">
        <f>IF('exp99'!C167&lt;&gt;"",'exp99'!C167/'rev99'!$G167,0)</f>
        <v>6790.7074356737912</v>
      </c>
      <c r="E167" s="23">
        <f>IF('exp99'!D167&lt;&gt;"",'exp99'!D167/'rev99'!$G167,0)</f>
        <v>6482.9989860444821</v>
      </c>
      <c r="F167" s="23">
        <f>IF('exp99'!E167&lt;&gt;"",'exp99'!E167/'rev99'!$G167,0)</f>
        <v>3748.6510139555166</v>
      </c>
      <c r="G167" s="23">
        <f>IF('exp99'!F167&lt;&gt;"",'exp99'!F167/'rev99'!$G167,0)</f>
        <v>6790.7074356737912</v>
      </c>
      <c r="H167" s="23">
        <f>IF('exp99'!G167&lt;&gt;"",'exp99'!G167/'rev99'!$G167,0)</f>
        <v>0</v>
      </c>
      <c r="I167" s="23">
        <f>IF('exp99'!H167&lt;&gt;"",'exp99'!H167/'rev99'!$G167,0)</f>
        <v>3748.6510139555166</v>
      </c>
      <c r="J167" s="23">
        <f>IF('exp99'!I167&lt;&gt;"",'exp99'!I167/'rev99'!$G167,0)</f>
        <v>223.02720235499345</v>
      </c>
      <c r="K167" s="23">
        <f>IF('exp99'!J167&lt;&gt;"",'exp99'!J167/'rev99'!$G167,0)</f>
        <v>119.2470017444396</v>
      </c>
      <c r="L167" s="23">
        <f>IF('exp99'!K167&lt;&gt;"",'exp99'!K167/'rev99'!$G167,0)</f>
        <v>732.51481683384202</v>
      </c>
      <c r="M167" s="23">
        <f>IF('exp99'!L167&lt;&gt;"",'exp99'!L167/'rev99'!$G167,0)</f>
        <v>305.52057348451802</v>
      </c>
      <c r="N167" s="23">
        <f>IF('exp99'!M167&lt;&gt;"",'exp99'!M167/'rev99'!$G167,0)</f>
        <v>-0.72651548190143911</v>
      </c>
      <c r="O167" s="23">
        <f>IF('exp99'!N167&lt;&gt;"",'exp99'!N167/'rev99'!$G167,0)</f>
        <v>613.82586131705182</v>
      </c>
      <c r="P167" s="23">
        <f>IF('exp99'!O167&lt;&gt;"",'exp99'!O167/'rev99'!$G167,0)</f>
        <v>425.20822067160918</v>
      </c>
      <c r="Q167" s="23">
        <f>IF('exp99'!P167&lt;&gt;"",'exp99'!P167/'rev99'!$G167,0)</f>
        <v>0</v>
      </c>
      <c r="R167" s="23">
        <f>IF('exp99'!Q167&lt;&gt;"",'exp99'!Q167/'rev99'!$G167,0)</f>
        <v>0</v>
      </c>
      <c r="S167" s="23">
        <f>IF('exp99'!R167&lt;&gt;"",'exp99'!R167/'rev99'!$G167,0)</f>
        <v>315.73081116441341</v>
      </c>
      <c r="T167" s="23">
        <f>IF('exp99'!S167&lt;&gt;"",'exp99'!S167/'rev99'!$G167,0)</f>
        <v>0</v>
      </c>
      <c r="U167" s="23">
        <f>IF('exp99'!T167&lt;&gt;"",'exp99'!T167/'rev99'!$G167,0)</f>
        <v>0</v>
      </c>
      <c r="V167" s="23">
        <f>IF('exp99'!U167&lt;&gt;"",'exp99'!U167/'rev99'!$G167,0)</f>
        <v>0</v>
      </c>
      <c r="W167" s="23">
        <f>IF('exp99'!V167&lt;&gt;"",'exp99'!V167/'rev99'!$G167,0)</f>
        <v>0</v>
      </c>
      <c r="X167" s="23">
        <f>IF('exp99'!W167&lt;&gt;"",'exp99'!W167/'rev99'!$G167,0)</f>
        <v>0</v>
      </c>
      <c r="Y167" s="23">
        <f>IF('exp99'!X167&lt;&gt;"",'exp99'!X167/'rev99'!$G167,0)</f>
        <v>0</v>
      </c>
      <c r="Z167" s="23">
        <f>IF('exp99'!Y167&lt;&gt;"",'exp99'!Y167/'rev99'!$G167,0)</f>
        <v>0</v>
      </c>
      <c r="AA167" s="23">
        <f>IF('exp99'!Z167&lt;&gt;"",'exp99'!Z167/'rev99'!$G167,0)</f>
        <v>93.372219799389441</v>
      </c>
      <c r="AB167" s="23">
        <f>IF('exp99'!AA167&lt;&gt;"",'exp99'!AA167/'rev99'!$G167,0)</f>
        <v>0</v>
      </c>
      <c r="AC167" s="23">
        <f>IF('exp99'!AB167&lt;&gt;"",'exp99'!AB167/'rev99'!$G167,0)</f>
        <v>0</v>
      </c>
      <c r="AD167" s="23">
        <f>IF('exp99'!AC167&lt;&gt;"",'exp99'!AC167/'rev99'!$G167,0)</f>
        <v>214.33622982991713</v>
      </c>
      <c r="AE167" s="23">
        <f>IF('exp99'!AD167&lt;&gt;"",'exp99'!AD167/'rev99'!$G167,0)</f>
        <v>0</v>
      </c>
    </row>
    <row r="168" spans="1:31" x14ac:dyDescent="0.25">
      <c r="A168" s="15" t="str">
        <f>'exp99'!A168</f>
        <v>571</v>
      </c>
      <c r="B168" s="15">
        <v>145</v>
      </c>
      <c r="C168" s="16" t="str">
        <f>'exp99'!B168</f>
        <v>WARREN CO.</v>
      </c>
      <c r="D168" s="23">
        <f>IF('exp99'!C168&lt;&gt;"",'exp99'!C168/'rev99'!$G168,0)</f>
        <v>5893.6214376273028</v>
      </c>
      <c r="E168" s="23">
        <f>IF('exp99'!D168&lt;&gt;"",'exp99'!D168/'rev99'!$G168,0)</f>
        <v>5287.6328895955439</v>
      </c>
      <c r="F168" s="23">
        <f>IF('exp99'!E168&lt;&gt;"",'exp99'!E168/'rev99'!$G168,0)</f>
        <v>3155.2511420792289</v>
      </c>
      <c r="G168" s="23">
        <f>IF('exp99'!F168&lt;&gt;"",'exp99'!F168/'rev99'!$G168,0)</f>
        <v>5893.6214376273028</v>
      </c>
      <c r="H168" s="23">
        <f>IF('exp99'!G168&lt;&gt;"",'exp99'!G168/'rev99'!$G168,0)</f>
        <v>-4.1133983871638202</v>
      </c>
      <c r="I168" s="23">
        <f>IF('exp99'!H168&lt;&gt;"",'exp99'!H168/'rev99'!$G168,0)</f>
        <v>3159.3645404663926</v>
      </c>
      <c r="J168" s="23">
        <f>IF('exp99'!I168&lt;&gt;"",'exp99'!I168/'rev99'!$G168,0)</f>
        <v>123.86129297086087</v>
      </c>
      <c r="K168" s="23">
        <f>IF('exp99'!J168&lt;&gt;"",'exp99'!J168/'rev99'!$G168,0)</f>
        <v>228.35019225173548</v>
      </c>
      <c r="L168" s="23">
        <f>IF('exp99'!K168&lt;&gt;"",'exp99'!K168/'rev99'!$G168,0)</f>
        <v>71.306503304651457</v>
      </c>
      <c r="M168" s="23">
        <f>IF('exp99'!L168&lt;&gt;"",'exp99'!L168/'rev99'!$G168,0)</f>
        <v>236.1144199193582</v>
      </c>
      <c r="N168" s="23">
        <f>IF('exp99'!M168&lt;&gt;"",'exp99'!M168/'rev99'!$G168,0)</f>
        <v>65.295743442657027</v>
      </c>
      <c r="O168" s="23">
        <f>IF('exp99'!N168&lt;&gt;"",'exp99'!N168/'rev99'!$G168,0)</f>
        <v>560.90932472876909</v>
      </c>
      <c r="P168" s="23">
        <f>IF('exp99'!O168&lt;&gt;"",'exp99'!O168/'rev99'!$G168,0)</f>
        <v>369.51907033295925</v>
      </c>
      <c r="Q168" s="23">
        <f>IF('exp99'!P168&lt;&gt;"",'exp99'!P168/'rev99'!$G168,0)</f>
        <v>30.928452217649749</v>
      </c>
      <c r="R168" s="23">
        <f>IF('exp99'!Q168&lt;&gt;"",'exp99'!Q168/'rev99'!$G168,0)</f>
        <v>0</v>
      </c>
      <c r="S168" s="23">
        <f>IF('exp99'!R168&lt;&gt;"",'exp99'!R168/'rev99'!$G168,0)</f>
        <v>389.03489940557841</v>
      </c>
      <c r="T168" s="23">
        <f>IF('exp99'!S168&lt;&gt;"",'exp99'!S168/'rev99'!$G168,0)</f>
        <v>57.061848942095864</v>
      </c>
      <c r="U168" s="23">
        <f>IF('exp99'!T168&lt;&gt;"",'exp99'!T168/'rev99'!$G168,0)</f>
        <v>0</v>
      </c>
      <c r="V168" s="23">
        <f>IF('exp99'!U168&lt;&gt;"",'exp99'!U168/'rev99'!$G168,0)</f>
        <v>0</v>
      </c>
      <c r="W168" s="23">
        <f>IF('exp99'!V168&lt;&gt;"",'exp99'!V168/'rev99'!$G168,0)</f>
        <v>0</v>
      </c>
      <c r="X168" s="23">
        <f>IF('exp99'!W168&lt;&gt;"",'exp99'!W168/'rev99'!$G168,0)</f>
        <v>0</v>
      </c>
      <c r="Y168" s="23">
        <f>IF('exp99'!X168&lt;&gt;"",'exp99'!X168/'rev99'!$G168,0)</f>
        <v>0</v>
      </c>
      <c r="Z168" s="23">
        <f>IF('exp99'!Y168&lt;&gt;"",'exp99'!Y168/'rev99'!$G168,0)</f>
        <v>0</v>
      </c>
      <c r="AA168" s="23">
        <f>IF('exp99'!Z168&lt;&gt;"",'exp99'!Z168/'rev99'!$G168,0)</f>
        <v>176.24083946460493</v>
      </c>
      <c r="AB168" s="23">
        <f>IF('exp99'!AA168&lt;&gt;"",'exp99'!AA168/'rev99'!$G168,0)</f>
        <v>69.041844369622154</v>
      </c>
      <c r="AC168" s="23">
        <f>IF('exp99'!AB168&lt;&gt;"",'exp99'!AB168/'rev99'!$G168,0)</f>
        <v>0</v>
      </c>
      <c r="AD168" s="23">
        <f>IF('exp99'!AC168&lt;&gt;"",'exp99'!AC168/'rev99'!$G168,0)</f>
        <v>315.5007263998005</v>
      </c>
      <c r="AE168" s="23">
        <f>IF('exp99'!AD168&lt;&gt;"",'exp99'!AD168/'rev99'!$G168,0)</f>
        <v>45.205137797730394</v>
      </c>
    </row>
    <row r="169" spans="1:31" x14ac:dyDescent="0.25">
      <c r="A169" s="15" t="str">
        <f>'exp99'!A169</f>
        <v>575</v>
      </c>
      <c r="B169" s="15">
        <v>135</v>
      </c>
      <c r="C169" s="16" t="str">
        <f>'exp99'!B169</f>
        <v>WASHINGTON CO.</v>
      </c>
      <c r="D169" s="23">
        <f>IF('exp99'!C169&lt;&gt;"",'exp99'!C169/'rev99'!$G169,0)</f>
        <v>5623.8625305324849</v>
      </c>
      <c r="E169" s="23">
        <f>IF('exp99'!D169&lt;&gt;"",'exp99'!D169/'rev99'!$G169,0)</f>
        <v>5368.0384587200779</v>
      </c>
      <c r="F169" s="23">
        <f>IF('exp99'!E169&lt;&gt;"",'exp99'!E169/'rev99'!$G169,0)</f>
        <v>3085.344632388862</v>
      </c>
      <c r="G169" s="23">
        <f>IF('exp99'!F169&lt;&gt;"",'exp99'!F169/'rev99'!$G169,0)</f>
        <v>5623.8625305324849</v>
      </c>
      <c r="H169" s="23">
        <f>IF('exp99'!G169&lt;&gt;"",'exp99'!G169/'rev99'!$G169,0)</f>
        <v>-19.303370786516854</v>
      </c>
      <c r="I169" s="23">
        <f>IF('exp99'!H169&lt;&gt;"",'exp99'!H169/'rev99'!$G169,0)</f>
        <v>3104.648003175379</v>
      </c>
      <c r="J169" s="23">
        <f>IF('exp99'!I169&lt;&gt;"",'exp99'!I169/'rev99'!$G169,0)</f>
        <v>130.78278578407426</v>
      </c>
      <c r="K169" s="23">
        <f>IF('exp99'!J169&lt;&gt;"",'exp99'!J169/'rev99'!$G169,0)</f>
        <v>205.94847948216903</v>
      </c>
      <c r="L169" s="23">
        <f>IF('exp99'!K169&lt;&gt;"",'exp99'!K169/'rev99'!$G169,0)</f>
        <v>454.93685881778214</v>
      </c>
      <c r="M169" s="23">
        <f>IF('exp99'!L169&lt;&gt;"",'exp99'!L169/'rev99'!$G169,0)</f>
        <v>304.45961162677088</v>
      </c>
      <c r="N169" s="23">
        <f>IF('exp99'!M169&lt;&gt;"",'exp99'!M169/'rev99'!$G169,0)</f>
        <v>0</v>
      </c>
      <c r="O169" s="23">
        <f>IF('exp99'!N169&lt;&gt;"",'exp99'!N169/'rev99'!$G169,0)</f>
        <v>414.42104298974112</v>
      </c>
      <c r="P169" s="23">
        <f>IF('exp99'!O169&lt;&gt;"",'exp99'!O169/'rev99'!$G169,0)</f>
        <v>269.69413165608205</v>
      </c>
      <c r="Q169" s="23">
        <f>IF('exp99'!P169&lt;&gt;"",'exp99'!P169/'rev99'!$G169,0)</f>
        <v>32.038348803126532</v>
      </c>
      <c r="R169" s="23">
        <f>IF('exp99'!Q169&lt;&gt;"",'exp99'!Q169/'rev99'!$G169,0)</f>
        <v>0</v>
      </c>
      <c r="S169" s="23">
        <f>IF('exp99'!R169&lt;&gt;"",'exp99'!R169/'rev99'!$G169,0)</f>
        <v>425.36345872007814</v>
      </c>
      <c r="T169" s="23">
        <f>IF('exp99'!S169&lt;&gt;"",'exp99'!S169/'rev99'!$G169,0)</f>
        <v>45.049108451392286</v>
      </c>
      <c r="U169" s="23">
        <f>IF('exp99'!T169&lt;&gt;"",'exp99'!T169/'rev99'!$G169,0)</f>
        <v>0</v>
      </c>
      <c r="V169" s="23">
        <f>IF('exp99'!U169&lt;&gt;"",'exp99'!U169/'rev99'!$G169,0)</f>
        <v>0</v>
      </c>
      <c r="W169" s="23">
        <f>IF('exp99'!V169&lt;&gt;"",'exp99'!V169/'rev99'!$G169,0)</f>
        <v>0</v>
      </c>
      <c r="X169" s="23">
        <f>IF('exp99'!W169&lt;&gt;"",'exp99'!W169/'rev99'!$G169,0)</f>
        <v>0</v>
      </c>
      <c r="Y169" s="23">
        <f>IF('exp99'!X169&lt;&gt;"",'exp99'!X169/'rev99'!$G169,0)</f>
        <v>0</v>
      </c>
      <c r="Z169" s="23">
        <f>IF('exp99'!Y169&lt;&gt;"",'exp99'!Y169/'rev99'!$G169,0)</f>
        <v>0</v>
      </c>
      <c r="AA169" s="23">
        <f>IF('exp99'!Z169&lt;&gt;"",'exp99'!Z169/'rev99'!$G169,0)</f>
        <v>0</v>
      </c>
      <c r="AB169" s="23">
        <f>IF('exp99'!AA169&lt;&gt;"",'exp99'!AA169/'rev99'!$G169,0)</f>
        <v>0</v>
      </c>
      <c r="AC169" s="23">
        <f>IF('exp99'!AB169&lt;&gt;"",'exp99'!AB169/'rev99'!$G169,0)</f>
        <v>0</v>
      </c>
      <c r="AD169" s="23">
        <f>IF('exp99'!AC169&lt;&gt;"",'exp99'!AC169/'rev99'!$G169,0)</f>
        <v>97.068575964826579</v>
      </c>
      <c r="AE169" s="23">
        <f>IF('exp99'!AD169&lt;&gt;"",'exp99'!AD169/'rev99'!$G169,0)</f>
        <v>158.75549584758184</v>
      </c>
    </row>
    <row r="170" spans="1:31" x14ac:dyDescent="0.25">
      <c r="A170" s="15" t="str">
        <f>'exp99'!A170</f>
        <v>581</v>
      </c>
      <c r="B170" s="15">
        <v>37</v>
      </c>
      <c r="C170" s="16" t="str">
        <f>'exp99'!B170</f>
        <v>WAYNE CO.</v>
      </c>
      <c r="D170" s="23">
        <f>IF('exp99'!C170&lt;&gt;"",'exp99'!C170/'rev99'!$G170,0)</f>
        <v>6654.5772482014363</v>
      </c>
      <c r="E170" s="23">
        <f>IF('exp99'!D170&lt;&gt;"",'exp99'!D170/'rev99'!$G170,0)</f>
        <v>6281.9775261608875</v>
      </c>
      <c r="F170" s="23">
        <f>IF('exp99'!E170&lt;&gt;"",'exp99'!E170/'rev99'!$G170,0)</f>
        <v>3546.9125490516672</v>
      </c>
      <c r="G170" s="23">
        <f>IF('exp99'!F170&lt;&gt;"",'exp99'!F170/'rev99'!$G170,0)</f>
        <v>6654.5772482014363</v>
      </c>
      <c r="H170" s="23">
        <f>IF('exp99'!G170&lt;&gt;"",'exp99'!G170/'rev99'!$G170,0)</f>
        <v>-14.127673315892741</v>
      </c>
      <c r="I170" s="23">
        <f>IF('exp99'!H170&lt;&gt;"",'exp99'!H170/'rev99'!$G170,0)</f>
        <v>3561.0402223675601</v>
      </c>
      <c r="J170" s="23">
        <f>IF('exp99'!I170&lt;&gt;"",'exp99'!I170/'rev99'!$G170,0)</f>
        <v>196.29105624591236</v>
      </c>
      <c r="K170" s="23">
        <f>IF('exp99'!J170&lt;&gt;"",'exp99'!J170/'rev99'!$G170,0)</f>
        <v>365.15448005232179</v>
      </c>
      <c r="L170" s="23">
        <f>IF('exp99'!K170&lt;&gt;"",'exp99'!K170/'rev99'!$G170,0)</f>
        <v>211.96023544800522</v>
      </c>
      <c r="M170" s="23">
        <f>IF('exp99'!L170&lt;&gt;"",'exp99'!L170/'rev99'!$G170,0)</f>
        <v>307.31532047089598</v>
      </c>
      <c r="N170" s="23">
        <f>IF('exp99'!M170&lt;&gt;"",'exp99'!M170/'rev99'!$G170,0)</f>
        <v>51.960047416612163</v>
      </c>
      <c r="O170" s="23">
        <f>IF('exp99'!N170&lt;&gt;"",'exp99'!N170/'rev99'!$G170,0)</f>
        <v>470.68455689993453</v>
      </c>
      <c r="P170" s="23">
        <f>IF('exp99'!O170&lt;&gt;"",'exp99'!O170/'rev99'!$G170,0)</f>
        <v>569.23872220405497</v>
      </c>
      <c r="Q170" s="23">
        <f>IF('exp99'!P170&lt;&gt;"",'exp99'!P170/'rev99'!$G170,0)</f>
        <v>0</v>
      </c>
      <c r="R170" s="23">
        <f>IF('exp99'!Q170&lt;&gt;"",'exp99'!Q170/'rev99'!$G170,0)</f>
        <v>0</v>
      </c>
      <c r="S170" s="23">
        <f>IF('exp99'!R170&lt;&gt;"",'exp99'!R170/'rev99'!$G170,0)</f>
        <v>463.49361102027467</v>
      </c>
      <c r="T170" s="23">
        <f>IF('exp99'!S170&lt;&gt;"",'exp99'!S170/'rev99'!$G170,0)</f>
        <v>98.966947351209939</v>
      </c>
      <c r="U170" s="23">
        <f>IF('exp99'!T170&lt;&gt;"",'exp99'!T170/'rev99'!$G170,0)</f>
        <v>0</v>
      </c>
      <c r="V170" s="23">
        <f>IF('exp99'!U170&lt;&gt;"",'exp99'!U170/'rev99'!$G170,0)</f>
        <v>0</v>
      </c>
      <c r="W170" s="23">
        <f>IF('exp99'!V170&lt;&gt;"",'exp99'!V170/'rev99'!$G170,0)</f>
        <v>0</v>
      </c>
      <c r="X170" s="23">
        <f>IF('exp99'!W170&lt;&gt;"",'exp99'!W170/'rev99'!$G170,0)</f>
        <v>0</v>
      </c>
      <c r="Y170" s="23">
        <f>IF('exp99'!X170&lt;&gt;"",'exp99'!X170/'rev99'!$G170,0)</f>
        <v>0</v>
      </c>
      <c r="Z170" s="23">
        <f>IF('exp99'!Y170&lt;&gt;"",'exp99'!Y170/'rev99'!$G170,0)</f>
        <v>0</v>
      </c>
      <c r="AA170" s="23">
        <f>IF('exp99'!Z170&lt;&gt;"",'exp99'!Z170/'rev99'!$G170,0)</f>
        <v>0</v>
      </c>
      <c r="AB170" s="23">
        <f>IF('exp99'!AA170&lt;&gt;"",'exp99'!AA170/'rev99'!$G170,0)</f>
        <v>27.48877534336167</v>
      </c>
      <c r="AC170" s="23">
        <f>IF('exp99'!AB170&lt;&gt;"",'exp99'!AB170/'rev99'!$G170,0)</f>
        <v>0</v>
      </c>
      <c r="AD170" s="23">
        <f>IF('exp99'!AC170&lt;&gt;"",'exp99'!AC170/'rev99'!$G170,0)</f>
        <v>294.7269130150425</v>
      </c>
      <c r="AE170" s="23">
        <f>IF('exp99'!AD170&lt;&gt;"",'exp99'!AD170/'rev99'!$G170,0)</f>
        <v>50.384033682145194</v>
      </c>
    </row>
    <row r="171" spans="1:31" x14ac:dyDescent="0.25">
      <c r="A171" s="15" t="str">
        <f>'exp99'!A171</f>
        <v>585</v>
      </c>
      <c r="B171" s="15">
        <v>102</v>
      </c>
      <c r="C171" s="16" t="str">
        <f>'exp99'!B171</f>
        <v>WEBSTER CO.</v>
      </c>
      <c r="D171" s="23">
        <f>IF('exp99'!C171&lt;&gt;"",'exp99'!C171/'rev99'!$G171,0)</f>
        <v>5947.0386940066646</v>
      </c>
      <c r="E171" s="23">
        <f>IF('exp99'!D171&lt;&gt;"",'exp99'!D171/'rev99'!$G171,0)</f>
        <v>5622.7913743433319</v>
      </c>
      <c r="F171" s="23">
        <f>IF('exp99'!E171&lt;&gt;"",'exp99'!E171/'rev99'!$G171,0)</f>
        <v>3047.3344235440322</v>
      </c>
      <c r="G171" s="23">
        <f>IF('exp99'!F171&lt;&gt;"",'exp99'!F171/'rev99'!$G171,0)</f>
        <v>5947.0386940066646</v>
      </c>
      <c r="H171" s="23">
        <f>IF('exp99'!G171&lt;&gt;"",'exp99'!G171/'rev99'!$G171,0)</f>
        <v>0</v>
      </c>
      <c r="I171" s="23">
        <f>IF('exp99'!H171&lt;&gt;"",'exp99'!H171/'rev99'!$G171,0)</f>
        <v>3047.3344235440322</v>
      </c>
      <c r="J171" s="23">
        <f>IF('exp99'!I171&lt;&gt;"",'exp99'!I171/'rev99'!$G171,0)</f>
        <v>210.94625204767556</v>
      </c>
      <c r="K171" s="23">
        <f>IF('exp99'!J171&lt;&gt;"",'exp99'!J171/'rev99'!$G171,0)</f>
        <v>259.23338417217423</v>
      </c>
      <c r="L171" s="23">
        <f>IF('exp99'!K171&lt;&gt;"",'exp99'!K171/'rev99'!$G171,0)</f>
        <v>227.50867084674914</v>
      </c>
      <c r="M171" s="23">
        <f>IF('exp99'!L171&lt;&gt;"",'exp99'!L171/'rev99'!$G171,0)</f>
        <v>270.65240354742133</v>
      </c>
      <c r="N171" s="23">
        <f>IF('exp99'!M171&lt;&gt;"",'exp99'!M171/'rev99'!$G171,0)</f>
        <v>71.520137829746375</v>
      </c>
      <c r="O171" s="23">
        <f>IF('exp99'!N171&lt;&gt;"",'exp99'!N171/'rev99'!$G171,0)</f>
        <v>618.21736993729871</v>
      </c>
      <c r="P171" s="23">
        <f>IF('exp99'!O171&lt;&gt;"",'exp99'!O171/'rev99'!$G171,0)</f>
        <v>413.72100209004128</v>
      </c>
      <c r="Q171" s="23">
        <f>IF('exp99'!P171&lt;&gt;"",'exp99'!P171/'rev99'!$G171,0)</f>
        <v>27.224944924589053</v>
      </c>
      <c r="R171" s="23">
        <f>IF('exp99'!Q171&lt;&gt;"",'exp99'!Q171/'rev99'!$G171,0)</f>
        <v>0</v>
      </c>
      <c r="S171" s="23">
        <f>IF('exp99'!R171&lt;&gt;"",'exp99'!R171/'rev99'!$G171,0)</f>
        <v>421.85813703891995</v>
      </c>
      <c r="T171" s="23">
        <f>IF('exp99'!S171&lt;&gt;"",'exp99'!S171/'rev99'!$G171,0)</f>
        <v>54.574648364683952</v>
      </c>
      <c r="U171" s="23">
        <f>IF('exp99'!T171&lt;&gt;"",'exp99'!T171/'rev99'!$G171,0)</f>
        <v>0</v>
      </c>
      <c r="V171" s="23">
        <f>IF('exp99'!U171&lt;&gt;"",'exp99'!U171/'rev99'!$G171,0)</f>
        <v>0</v>
      </c>
      <c r="W171" s="23">
        <f>IF('exp99'!V171&lt;&gt;"",'exp99'!V171/'rev99'!$G171,0)</f>
        <v>0</v>
      </c>
      <c r="X171" s="23">
        <f>IF('exp99'!W171&lt;&gt;"",'exp99'!W171/'rev99'!$G171,0)</f>
        <v>0</v>
      </c>
      <c r="Y171" s="23">
        <f>IF('exp99'!X171&lt;&gt;"",'exp99'!X171/'rev99'!$G171,0)</f>
        <v>0</v>
      </c>
      <c r="Z171" s="23">
        <f>IF('exp99'!Y171&lt;&gt;"",'exp99'!Y171/'rev99'!$G171,0)</f>
        <v>0</v>
      </c>
      <c r="AA171" s="23">
        <f>IF('exp99'!Z171&lt;&gt;"",'exp99'!Z171/'rev99'!$G171,0)</f>
        <v>0</v>
      </c>
      <c r="AB171" s="23">
        <f>IF('exp99'!AA171&lt;&gt;"",'exp99'!AA171/'rev99'!$G171,0)</f>
        <v>6.7995650454725194</v>
      </c>
      <c r="AC171" s="23">
        <f>IF('exp99'!AB171&lt;&gt;"",'exp99'!AB171/'rev99'!$G171,0)</f>
        <v>0</v>
      </c>
      <c r="AD171" s="23">
        <f>IF('exp99'!AC171&lt;&gt;"",'exp99'!AC171/'rev99'!$G171,0)</f>
        <v>257.16418686098405</v>
      </c>
      <c r="AE171" s="23">
        <f>IF('exp99'!AD171&lt;&gt;"",'exp99'!AD171/'rev99'!$G171,0)</f>
        <v>60.283567756877368</v>
      </c>
    </row>
    <row r="172" spans="1:31" x14ac:dyDescent="0.25">
      <c r="A172" s="15" t="str">
        <f>'exp99'!A172</f>
        <v>586</v>
      </c>
      <c r="B172" s="15">
        <v>2</v>
      </c>
      <c r="C172" s="16" t="str">
        <f>'exp99'!B172</f>
        <v>WEST POINT IND.</v>
      </c>
      <c r="D172" s="23">
        <f>IF('exp99'!C172&lt;&gt;"",'exp99'!C172/'rev99'!$G172,0)</f>
        <v>8592.0045333333328</v>
      </c>
      <c r="E172" s="23">
        <f>IF('exp99'!D172&lt;&gt;"",'exp99'!D172/'rev99'!$G172,0)</f>
        <v>8306.7105333333329</v>
      </c>
      <c r="F172" s="23">
        <f>IF('exp99'!E172&lt;&gt;"",'exp99'!E172/'rev99'!$G172,0)</f>
        <v>3815.6385333333337</v>
      </c>
      <c r="G172" s="23">
        <f>IF('exp99'!F172&lt;&gt;"",'exp99'!F172/'rev99'!$G172,0)</f>
        <v>8592.0045333333328</v>
      </c>
      <c r="H172" s="23">
        <f>IF('exp99'!G172&lt;&gt;"",'exp99'!G172/'rev99'!$G172,0)</f>
        <v>0</v>
      </c>
      <c r="I172" s="23">
        <f>IF('exp99'!H172&lt;&gt;"",'exp99'!H172/'rev99'!$G172,0)</f>
        <v>3815.6385333333337</v>
      </c>
      <c r="J172" s="23">
        <f>IF('exp99'!I172&lt;&gt;"",'exp99'!I172/'rev99'!$G172,0)</f>
        <v>135.99826666666667</v>
      </c>
      <c r="K172" s="23">
        <f>IF('exp99'!J172&lt;&gt;"",'exp99'!J172/'rev99'!$G172,0)</f>
        <v>13.400733333333333</v>
      </c>
      <c r="L172" s="23">
        <f>IF('exp99'!K172&lt;&gt;"",'exp99'!K172/'rev99'!$G172,0)</f>
        <v>1439.9943333333333</v>
      </c>
      <c r="M172" s="23">
        <f>IF('exp99'!L172&lt;&gt;"",'exp99'!L172/'rev99'!$G172,0)</f>
        <v>414.87133333333333</v>
      </c>
      <c r="N172" s="23">
        <f>IF('exp99'!M172&lt;&gt;"",'exp99'!M172/'rev99'!$G172,0)</f>
        <v>0</v>
      </c>
      <c r="O172" s="23">
        <f>IF('exp99'!N172&lt;&gt;"",'exp99'!N172/'rev99'!$G172,0)</f>
        <v>1449.4730666666667</v>
      </c>
      <c r="P172" s="23">
        <f>IF('exp99'!O172&lt;&gt;"",'exp99'!O172/'rev99'!$G172,0)</f>
        <v>254.60493333333332</v>
      </c>
      <c r="Q172" s="23">
        <f>IF('exp99'!P172&lt;&gt;"",'exp99'!P172/'rev99'!$G172,0)</f>
        <v>-15.724666666666666</v>
      </c>
      <c r="R172" s="23">
        <f>IF('exp99'!Q172&lt;&gt;"",'exp99'!Q172/'rev99'!$G172,0)</f>
        <v>0</v>
      </c>
      <c r="S172" s="23">
        <f>IF('exp99'!R172&lt;&gt;"",'exp99'!R172/'rev99'!$G172,0)</f>
        <v>585.12413333333325</v>
      </c>
      <c r="T172" s="23">
        <f>IF('exp99'!S172&lt;&gt;"",'exp99'!S172/'rev99'!$G172,0)</f>
        <v>213.32986666666667</v>
      </c>
      <c r="U172" s="23">
        <f>IF('exp99'!T172&lt;&gt;"",'exp99'!T172/'rev99'!$G172,0)</f>
        <v>0</v>
      </c>
      <c r="V172" s="23">
        <f>IF('exp99'!U172&lt;&gt;"",'exp99'!U172/'rev99'!$G172,0)</f>
        <v>0</v>
      </c>
      <c r="W172" s="23">
        <f>IF('exp99'!V172&lt;&gt;"",'exp99'!V172/'rev99'!$G172,0)</f>
        <v>0</v>
      </c>
      <c r="X172" s="23">
        <f>IF('exp99'!W172&lt;&gt;"",'exp99'!W172/'rev99'!$G172,0)</f>
        <v>0</v>
      </c>
      <c r="Y172" s="23">
        <f>IF('exp99'!X172&lt;&gt;"",'exp99'!X172/'rev99'!$G172,0)</f>
        <v>0</v>
      </c>
      <c r="Z172" s="23">
        <f>IF('exp99'!Y172&lt;&gt;"",'exp99'!Y172/'rev99'!$G172,0)</f>
        <v>0</v>
      </c>
      <c r="AA172" s="23">
        <f>IF('exp99'!Z172&lt;&gt;"",'exp99'!Z172/'rev99'!$G172,0)</f>
        <v>0</v>
      </c>
      <c r="AB172" s="23">
        <f>IF('exp99'!AA172&lt;&gt;"",'exp99'!AA172/'rev99'!$G172,0)</f>
        <v>0</v>
      </c>
      <c r="AC172" s="23">
        <f>IF('exp99'!AB172&lt;&gt;"",'exp99'!AB172/'rev99'!$G172,0)</f>
        <v>0</v>
      </c>
      <c r="AD172" s="23">
        <f>IF('exp99'!AC172&lt;&gt;"",'exp99'!AC172/'rev99'!$G172,0)</f>
        <v>285.29399999999998</v>
      </c>
      <c r="AE172" s="23">
        <f>IF('exp99'!AD172&lt;&gt;"",'exp99'!AD172/'rev99'!$G172,0)</f>
        <v>0</v>
      </c>
    </row>
    <row r="173" spans="1:31" x14ac:dyDescent="0.25">
      <c r="A173" s="15" t="str">
        <f>'exp99'!A173</f>
        <v>591</v>
      </c>
      <c r="B173" s="15">
        <v>38</v>
      </c>
      <c r="C173" s="16" t="str">
        <f>'exp99'!B173</f>
        <v>WHITLEY CO.</v>
      </c>
      <c r="D173" s="23">
        <f>IF('exp99'!C173&lt;&gt;"",'exp99'!C173/'rev99'!$G173,0)</f>
        <v>6622.3410333871534</v>
      </c>
      <c r="E173" s="23">
        <f>IF('exp99'!D173&lt;&gt;"",'exp99'!D173/'rev99'!$G173,0)</f>
        <v>6312.7432913172561</v>
      </c>
      <c r="F173" s="23">
        <f>IF('exp99'!E173&lt;&gt;"",'exp99'!E173/'rev99'!$G173,0)</f>
        <v>3492.0321761550076</v>
      </c>
      <c r="G173" s="23">
        <f>IF('exp99'!F173&lt;&gt;"",'exp99'!F173/'rev99'!$G173,0)</f>
        <v>6622.3410333871534</v>
      </c>
      <c r="H173" s="23">
        <f>IF('exp99'!G173&lt;&gt;"",'exp99'!G173/'rev99'!$G173,0)</f>
        <v>-12.520876087296214</v>
      </c>
      <c r="I173" s="23">
        <f>IF('exp99'!H173&lt;&gt;"",'exp99'!H173/'rev99'!$G173,0)</f>
        <v>3504.5530522423037</v>
      </c>
      <c r="J173" s="23">
        <f>IF('exp99'!I173&lt;&gt;"",'exp99'!I173/'rev99'!$G173,0)</f>
        <v>129.85771133913224</v>
      </c>
      <c r="K173" s="23">
        <f>IF('exp99'!J173&lt;&gt;"",'exp99'!J173/'rev99'!$G173,0)</f>
        <v>249.40167717068599</v>
      </c>
      <c r="L173" s="23">
        <f>IF('exp99'!K173&lt;&gt;"",'exp99'!K173/'rev99'!$G173,0)</f>
        <v>349.79864055419552</v>
      </c>
      <c r="M173" s="23">
        <f>IF('exp99'!L173&lt;&gt;"",'exp99'!L173/'rev99'!$G173,0)</f>
        <v>265.93825720089586</v>
      </c>
      <c r="N173" s="23">
        <f>IF('exp99'!M173&lt;&gt;"",'exp99'!M173/'rev99'!$G173,0)</f>
        <v>37.803534038231156</v>
      </c>
      <c r="O173" s="23">
        <f>IF('exp99'!N173&lt;&gt;"",'exp99'!N173/'rev99'!$G173,0)</f>
        <v>635.34886973279856</v>
      </c>
      <c r="P173" s="23">
        <f>IF('exp99'!O173&lt;&gt;"",'exp99'!O173/'rev99'!$G173,0)</f>
        <v>446.61826397208188</v>
      </c>
      <c r="Q173" s="23">
        <f>IF('exp99'!P173&lt;&gt;"",'exp99'!P173/'rev99'!$G173,0)</f>
        <v>43.364529402573048</v>
      </c>
      <c r="R173" s="23">
        <f>IF('exp99'!Q173&lt;&gt;"",'exp99'!Q173/'rev99'!$G173,0)</f>
        <v>0</v>
      </c>
      <c r="S173" s="23">
        <f>IF('exp99'!R173&lt;&gt;"",'exp99'!R173/'rev99'!$G173,0)</f>
        <v>495.07189436949841</v>
      </c>
      <c r="T173" s="23">
        <f>IF('exp99'!S173&lt;&gt;"",'exp99'!S173/'rev99'!$G173,0)</f>
        <v>167.50773738215531</v>
      </c>
      <c r="U173" s="23">
        <f>IF('exp99'!T173&lt;&gt;"",'exp99'!T173/'rev99'!$G173,0)</f>
        <v>0</v>
      </c>
      <c r="V173" s="23">
        <f>IF('exp99'!U173&lt;&gt;"",'exp99'!U173/'rev99'!$G173,0)</f>
        <v>0</v>
      </c>
      <c r="W173" s="23">
        <f>IF('exp99'!V173&lt;&gt;"",'exp99'!V173/'rev99'!$G173,0)</f>
        <v>0</v>
      </c>
      <c r="X173" s="23">
        <f>IF('exp99'!W173&lt;&gt;"",'exp99'!W173/'rev99'!$G173,0)</f>
        <v>0</v>
      </c>
      <c r="Y173" s="23">
        <f>IF('exp99'!X173&lt;&gt;"",'exp99'!X173/'rev99'!$G173,0)</f>
        <v>5.6356060211469341</v>
      </c>
      <c r="Z173" s="23">
        <f>IF('exp99'!Y173&lt;&gt;"",'exp99'!Y173/'rev99'!$G173,0)</f>
        <v>0</v>
      </c>
      <c r="AA173" s="23">
        <f>IF('exp99'!Z173&lt;&gt;"",'exp99'!Z173/'rev99'!$G173,0)</f>
        <v>0.55551591228709829</v>
      </c>
      <c r="AB173" s="23">
        <f>IF('exp99'!AA173&lt;&gt;"",'exp99'!AA173/'rev99'!$G173,0)</f>
        <v>76.291041200062509</v>
      </c>
      <c r="AC173" s="23">
        <f>IF('exp99'!AB173&lt;&gt;"",'exp99'!AB173/'rev99'!$G173,0)</f>
        <v>0</v>
      </c>
      <c r="AD173" s="23">
        <f>IF('exp99'!AC173&lt;&gt;"",'exp99'!AC173/'rev99'!$G173,0)</f>
        <v>227.11557893640293</v>
      </c>
      <c r="AE173" s="23">
        <f>IF('exp99'!AD173&lt;&gt;"",'exp99'!AD173/'rev99'!$G173,0)</f>
        <v>0</v>
      </c>
    </row>
    <row r="174" spans="1:31" x14ac:dyDescent="0.25">
      <c r="A174" s="15" t="str">
        <f>'exp99'!A174</f>
        <v>592</v>
      </c>
      <c r="B174" s="15">
        <v>59</v>
      </c>
      <c r="C174" s="16" t="str">
        <f>'exp99'!B174</f>
        <v>WILLIAMSBURG IND.</v>
      </c>
      <c r="D174" s="23">
        <f>IF('exp99'!C174&lt;&gt;"",'exp99'!C174/'rev99'!$G174,0)</f>
        <v>6408.3127184879922</v>
      </c>
      <c r="E174" s="23">
        <f>IF('exp99'!D174&lt;&gt;"",'exp99'!D174/'rev99'!$G174,0)</f>
        <v>6053.5810288475204</v>
      </c>
      <c r="F174" s="23">
        <f>IF('exp99'!E174&lt;&gt;"",'exp99'!E174/'rev99'!$G174,0)</f>
        <v>3428.0350859741357</v>
      </c>
      <c r="G174" s="23">
        <f>IF('exp99'!F174&lt;&gt;"",'exp99'!F174/'rev99'!$G174,0)</f>
        <v>6408.3127184879922</v>
      </c>
      <c r="H174" s="23">
        <f>IF('exp99'!G174&lt;&gt;"",'exp99'!G174/'rev99'!$G174,0)</f>
        <v>-19.221926957510302</v>
      </c>
      <c r="I174" s="23">
        <f>IF('exp99'!H174&lt;&gt;"",'exp99'!H174/'rev99'!$G174,0)</f>
        <v>3447.2570129316464</v>
      </c>
      <c r="J174" s="23">
        <f>IF('exp99'!I174&lt;&gt;"",'exp99'!I174/'rev99'!$G174,0)</f>
        <v>233.65294869972996</v>
      </c>
      <c r="K174" s="23">
        <f>IF('exp99'!J174&lt;&gt;"",'exp99'!J174/'rev99'!$G174,0)</f>
        <v>259.8197527355407</v>
      </c>
      <c r="L174" s="23">
        <f>IF('exp99'!K174&lt;&gt;"",'exp99'!K174/'rev99'!$G174,0)</f>
        <v>284.09093363649282</v>
      </c>
      <c r="M174" s="23">
        <f>IF('exp99'!L174&lt;&gt;"",'exp99'!L174/'rev99'!$G174,0)</f>
        <v>234.10245843399173</v>
      </c>
      <c r="N174" s="23">
        <f>IF('exp99'!M174&lt;&gt;"",'exp99'!M174/'rev99'!$G174,0)</f>
        <v>118.61953957652409</v>
      </c>
      <c r="O174" s="23">
        <f>IF('exp99'!N174&lt;&gt;"",'exp99'!N174/'rev99'!$G174,0)</f>
        <v>390.86073610913741</v>
      </c>
      <c r="P174" s="23">
        <f>IF('exp99'!O174&lt;&gt;"",'exp99'!O174/'rev99'!$G174,0)</f>
        <v>177.5038937047037</v>
      </c>
      <c r="Q174" s="23">
        <f>IF('exp99'!P174&lt;&gt;"",'exp99'!P174/'rev99'!$G174,0)</f>
        <v>391.88247832883332</v>
      </c>
      <c r="R174" s="23">
        <f>IF('exp99'!Q174&lt;&gt;"",'exp99'!Q174/'rev99'!$G174,0)</f>
        <v>0</v>
      </c>
      <c r="S174" s="23">
        <f>IF('exp99'!R174&lt;&gt;"",'exp99'!R174/'rev99'!$G174,0)</f>
        <v>405.99408838993884</v>
      </c>
      <c r="T174" s="23">
        <f>IF('exp99'!S174&lt;&gt;"",'exp99'!S174/'rev99'!$G174,0)</f>
        <v>129.01911325849082</v>
      </c>
      <c r="U174" s="23">
        <f>IF('exp99'!T174&lt;&gt;"",'exp99'!T174/'rev99'!$G174,0)</f>
        <v>0</v>
      </c>
      <c r="V174" s="23">
        <f>IF('exp99'!U174&lt;&gt;"",'exp99'!U174/'rev99'!$G174,0)</f>
        <v>0</v>
      </c>
      <c r="W174" s="23">
        <f>IF('exp99'!V174&lt;&gt;"",'exp99'!V174/'rev99'!$G174,0)</f>
        <v>0</v>
      </c>
      <c r="X174" s="23">
        <f>IF('exp99'!W174&lt;&gt;"",'exp99'!W174/'rev99'!$G174,0)</f>
        <v>0</v>
      </c>
      <c r="Y174" s="23">
        <f>IF('exp99'!X174&lt;&gt;"",'exp99'!X174/'rev99'!$G174,0)</f>
        <v>0</v>
      </c>
      <c r="Z174" s="23">
        <f>IF('exp99'!Y174&lt;&gt;"",'exp99'!Y174/'rev99'!$G174,0)</f>
        <v>0</v>
      </c>
      <c r="AA174" s="23">
        <f>IF('exp99'!Z174&lt;&gt;"",'exp99'!Z174/'rev99'!$G174,0)</f>
        <v>0</v>
      </c>
      <c r="AB174" s="23">
        <f>IF('exp99'!AA174&lt;&gt;"",'exp99'!AA174/'rev99'!$G174,0)</f>
        <v>0</v>
      </c>
      <c r="AC174" s="23">
        <f>IF('exp99'!AB174&lt;&gt;"",'exp99'!AB174/'rev99'!$G174,0)</f>
        <v>0</v>
      </c>
      <c r="AD174" s="23">
        <f>IF('exp99'!AC174&lt;&gt;"",'exp99'!AC174/'rev99'!$G174,0)</f>
        <v>354.73168964047176</v>
      </c>
      <c r="AE174" s="23">
        <f>IF('exp99'!AD174&lt;&gt;"",'exp99'!AD174/'rev99'!$G174,0)</f>
        <v>0</v>
      </c>
    </row>
    <row r="175" spans="1:31" x14ac:dyDescent="0.25">
      <c r="A175" s="15" t="str">
        <f>'exp99'!A175</f>
        <v>593</v>
      </c>
      <c r="B175" s="15">
        <v>58</v>
      </c>
      <c r="C175" s="16" t="str">
        <f>'exp99'!B175</f>
        <v>WILLIAMSTOWN IND.</v>
      </c>
      <c r="D175" s="23">
        <f>IF('exp99'!C175&lt;&gt;"",'exp99'!C175/'rev99'!$G175,0)</f>
        <v>6367.2192849232715</v>
      </c>
      <c r="E175" s="23">
        <f>IF('exp99'!D175&lt;&gt;"",'exp99'!D175/'rev99'!$G175,0)</f>
        <v>6004.4951748141129</v>
      </c>
      <c r="F175" s="23">
        <f>IF('exp99'!E175&lt;&gt;"",'exp99'!E175/'rev99'!$G175,0)</f>
        <v>3649.7935611453886</v>
      </c>
      <c r="G175" s="23">
        <f>IF('exp99'!F175&lt;&gt;"",'exp99'!F175/'rev99'!$G175,0)</f>
        <v>6367.2192849232715</v>
      </c>
      <c r="H175" s="23">
        <f>IF('exp99'!G175&lt;&gt;"",'exp99'!G175/'rev99'!$G175,0)</f>
        <v>1.4482676791646891</v>
      </c>
      <c r="I175" s="23">
        <f>IF('exp99'!H175&lt;&gt;"",'exp99'!H175/'rev99'!$G175,0)</f>
        <v>3648.3452934662237</v>
      </c>
      <c r="J175" s="23">
        <f>IF('exp99'!I175&lt;&gt;"",'exp99'!I175/'rev99'!$G175,0)</f>
        <v>266.68346780572693</v>
      </c>
      <c r="K175" s="23">
        <f>IF('exp99'!J175&lt;&gt;"",'exp99'!J175/'rev99'!$G175,0)</f>
        <v>167.92861888941621</v>
      </c>
      <c r="L175" s="23">
        <f>IF('exp99'!K175&lt;&gt;"",'exp99'!K175/'rev99'!$G175,0)</f>
        <v>540.00455624110111</v>
      </c>
      <c r="M175" s="23">
        <f>IF('exp99'!L175&lt;&gt;"",'exp99'!L175/'rev99'!$G175,0)</f>
        <v>322.9647049517481</v>
      </c>
      <c r="N175" s="23">
        <f>IF('exp99'!M175&lt;&gt;"",'exp99'!M175/'rev99'!$G175,0)</f>
        <v>11.731561461794021</v>
      </c>
      <c r="O175" s="23">
        <f>IF('exp99'!N175&lt;&gt;"",'exp99'!N175/'rev99'!$G175,0)</f>
        <v>399.07796234772974</v>
      </c>
      <c r="P175" s="23">
        <f>IF('exp99'!O175&lt;&gt;"",'exp99'!O175/'rev99'!$G175,0)</f>
        <v>285.82121499762695</v>
      </c>
      <c r="Q175" s="23">
        <f>IF('exp99'!P175&lt;&gt;"",'exp99'!P175/'rev99'!$G175,0)</f>
        <v>0</v>
      </c>
      <c r="R175" s="23">
        <f>IF('exp99'!Q175&lt;&gt;"",'exp99'!Q175/'rev99'!$G175,0)</f>
        <v>0</v>
      </c>
      <c r="S175" s="23">
        <f>IF('exp99'!R175&lt;&gt;"",'exp99'!R175/'rev99'!$G175,0)</f>
        <v>283.36479987343773</v>
      </c>
      <c r="T175" s="23">
        <f>IF('exp99'!S175&lt;&gt;"",'exp99'!S175/'rev99'!$G175,0)</f>
        <v>77.12472710014238</v>
      </c>
      <c r="U175" s="23">
        <f>IF('exp99'!T175&lt;&gt;"",'exp99'!T175/'rev99'!$G175,0)</f>
        <v>0</v>
      </c>
      <c r="V175" s="23">
        <f>IF('exp99'!U175&lt;&gt;"",'exp99'!U175/'rev99'!$G175,0)</f>
        <v>0</v>
      </c>
      <c r="W175" s="23">
        <f>IF('exp99'!V175&lt;&gt;"",'exp99'!V175/'rev99'!$G175,0)</f>
        <v>0</v>
      </c>
      <c r="X175" s="23">
        <f>IF('exp99'!W175&lt;&gt;"",'exp99'!W175/'rev99'!$G175,0)</f>
        <v>0</v>
      </c>
      <c r="Y175" s="23">
        <f>IF('exp99'!X175&lt;&gt;"",'exp99'!X175/'rev99'!$G175,0)</f>
        <v>0</v>
      </c>
      <c r="Z175" s="23">
        <f>IF('exp99'!Y175&lt;&gt;"",'exp99'!Y175/'rev99'!$G175,0)</f>
        <v>0</v>
      </c>
      <c r="AA175" s="23">
        <f>IF('exp99'!Z175&lt;&gt;"",'exp99'!Z175/'rev99'!$G175,0)</f>
        <v>0</v>
      </c>
      <c r="AB175" s="23">
        <f>IF('exp99'!AA175&lt;&gt;"",'exp99'!AA175/'rev99'!$G175,0)</f>
        <v>0</v>
      </c>
      <c r="AC175" s="23">
        <f>IF('exp99'!AB175&lt;&gt;"",'exp99'!AB175/'rev99'!$G175,0)</f>
        <v>0</v>
      </c>
      <c r="AD175" s="23">
        <f>IF('exp99'!AC175&lt;&gt;"",'exp99'!AC175/'rev99'!$G175,0)</f>
        <v>323.1734061066287</v>
      </c>
      <c r="AE175" s="23">
        <f>IF('exp99'!AD175&lt;&gt;"",'exp99'!AD175/'rev99'!$G175,0)</f>
        <v>39.550704002531241</v>
      </c>
    </row>
    <row r="176" spans="1:31" x14ac:dyDescent="0.25">
      <c r="A176" s="15" t="str">
        <f>'exp99'!A176</f>
        <v>595</v>
      </c>
      <c r="B176" s="15">
        <v>22</v>
      </c>
      <c r="C176" s="16" t="str">
        <f>'exp99'!B176</f>
        <v>WOLFE CO.</v>
      </c>
      <c r="D176" s="23">
        <f>IF('exp99'!C176&lt;&gt;"",'exp99'!C176/'rev99'!$G176,0)</f>
        <v>7122.1888019559901</v>
      </c>
      <c r="E176" s="23">
        <f>IF('exp99'!D176&lt;&gt;"",'exp99'!D176/'rev99'!$G176,0)</f>
        <v>6772.1558761206197</v>
      </c>
      <c r="F176" s="23">
        <f>IF('exp99'!E176&lt;&gt;"",'exp99'!E176/'rev99'!$G176,0)</f>
        <v>4260.6222738386314</v>
      </c>
      <c r="G176" s="23">
        <f>IF('exp99'!F176&lt;&gt;"",'exp99'!F176/'rev99'!$G176,0)</f>
        <v>7122.1888019559901</v>
      </c>
      <c r="H176" s="23">
        <f>IF('exp99'!G176&lt;&gt;"",'exp99'!G176/'rev99'!$G176,0)</f>
        <v>0</v>
      </c>
      <c r="I176" s="23">
        <f>IF('exp99'!H176&lt;&gt;"",'exp99'!H176/'rev99'!$G176,0)</f>
        <v>4260.6222738386314</v>
      </c>
      <c r="J176" s="23">
        <f>IF('exp99'!I176&lt;&gt;"",'exp99'!I176/'rev99'!$G176,0)</f>
        <v>102.24511817440913</v>
      </c>
      <c r="K176" s="23">
        <f>IF('exp99'!J176&lt;&gt;"",'exp99'!J176/'rev99'!$G176,0)</f>
        <v>73.948296658516711</v>
      </c>
      <c r="L176" s="23">
        <f>IF('exp99'!K176&lt;&gt;"",'exp99'!K176/'rev99'!$G176,0)</f>
        <v>469.81581907090464</v>
      </c>
      <c r="M176" s="23">
        <f>IF('exp99'!L176&lt;&gt;"",'exp99'!L176/'rev99'!$G176,0)</f>
        <v>302.57320293398533</v>
      </c>
      <c r="N176" s="23">
        <f>IF('exp99'!M176&lt;&gt;"",'exp99'!M176/'rev99'!$G176,0)</f>
        <v>0</v>
      </c>
      <c r="O176" s="23">
        <f>IF('exp99'!N176&lt;&gt;"",'exp99'!N176/'rev99'!$G176,0)</f>
        <v>442.61884270578645</v>
      </c>
      <c r="P176" s="23">
        <f>IF('exp99'!O176&lt;&gt;"",'exp99'!O176/'rev99'!$G176,0)</f>
        <v>480.75283618581904</v>
      </c>
      <c r="Q176" s="23">
        <f>IF('exp99'!P176&lt;&gt;"",'exp99'!P176/'rev99'!$G176,0)</f>
        <v>-36.726299918500409</v>
      </c>
      <c r="R176" s="23">
        <f>IF('exp99'!Q176&lt;&gt;"",'exp99'!Q176/'rev99'!$G176,0)</f>
        <v>0</v>
      </c>
      <c r="S176" s="23">
        <f>IF('exp99'!R176&lt;&gt;"",'exp99'!R176/'rev99'!$G176,0)</f>
        <v>474.25847595762025</v>
      </c>
      <c r="T176" s="23">
        <f>IF('exp99'!S176&lt;&gt;"",'exp99'!S176/'rev99'!$G176,0)</f>
        <v>202.04731051344743</v>
      </c>
      <c r="U176" s="23">
        <f>IF('exp99'!T176&lt;&gt;"",'exp99'!T176/'rev99'!$G176,0)</f>
        <v>0</v>
      </c>
      <c r="V176" s="23">
        <f>IF('exp99'!U176&lt;&gt;"",'exp99'!U176/'rev99'!$G176,0)</f>
        <v>0</v>
      </c>
      <c r="W176" s="23">
        <f>IF('exp99'!V176&lt;&gt;"",'exp99'!V176/'rev99'!$G176,0)</f>
        <v>1.1409942950285249E-2</v>
      </c>
      <c r="X176" s="23">
        <f>IF('exp99'!W176&lt;&gt;"",'exp99'!W176/'rev99'!$G176,0)</f>
        <v>0</v>
      </c>
      <c r="Y176" s="23">
        <f>IF('exp99'!X176&lt;&gt;"",'exp99'!X176/'rev99'!$G176,0)</f>
        <v>0</v>
      </c>
      <c r="Z176" s="23">
        <f>IF('exp99'!Y176&lt;&gt;"",'exp99'!Y176/'rev99'!$G176,0)</f>
        <v>0</v>
      </c>
      <c r="AA176" s="23">
        <f>IF('exp99'!Z176&lt;&gt;"",'exp99'!Z176/'rev99'!$G176,0)</f>
        <v>0</v>
      </c>
      <c r="AB176" s="23">
        <f>IF('exp99'!AA176&lt;&gt;"",'exp99'!AA176/'rev99'!$G176,0)</f>
        <v>0</v>
      </c>
      <c r="AC176" s="23">
        <f>IF('exp99'!AB176&lt;&gt;"",'exp99'!AB176/'rev99'!$G176,0)</f>
        <v>0</v>
      </c>
      <c r="AD176" s="23">
        <f>IF('exp99'!AC176&lt;&gt;"",'exp99'!AC176/'rev99'!$G176,0)</f>
        <v>219.68981255093726</v>
      </c>
      <c r="AE176" s="23">
        <f>IF('exp99'!AD176&lt;&gt;"",'exp99'!AD176/'rev99'!$G176,0)</f>
        <v>130.33170334148329</v>
      </c>
    </row>
    <row r="177" spans="1:31" x14ac:dyDescent="0.25">
      <c r="A177" s="15" t="str">
        <f>'exp99'!A177</f>
        <v>601</v>
      </c>
      <c r="B177" s="15">
        <v>147</v>
      </c>
      <c r="C177" s="16" t="str">
        <f>'exp99'!B177</f>
        <v>WOODFORD CO.</v>
      </c>
      <c r="D177" s="23">
        <f>IF('exp99'!C177&lt;&gt;"",'exp99'!C177/'rev99'!$G177,0)</f>
        <v>5931.1416691000386</v>
      </c>
      <c r="E177" s="23">
        <f>IF('exp99'!D177&lt;&gt;"",'exp99'!D177/'rev99'!$G177,0)</f>
        <v>5290.4351982713315</v>
      </c>
      <c r="F177" s="23">
        <f>IF('exp99'!E177&lt;&gt;"",'exp99'!E177/'rev99'!$G177,0)</f>
        <v>3516.752978450038</v>
      </c>
      <c r="G177" s="23">
        <f>IF('exp99'!F177&lt;&gt;"",'exp99'!F177/'rev99'!$G177,0)</f>
        <v>5931.1416691000386</v>
      </c>
      <c r="H177" s="23">
        <f>IF('exp99'!G177&lt;&gt;"",'exp99'!G177/'rev99'!$G177,0)</f>
        <v>-9.0736202768206518</v>
      </c>
      <c r="I177" s="23">
        <f>IF('exp99'!H177&lt;&gt;"",'exp99'!H177/'rev99'!$G177,0)</f>
        <v>3525.8265987268587</v>
      </c>
      <c r="J177" s="23">
        <f>IF('exp99'!I177&lt;&gt;"",'exp99'!I177/'rev99'!$G177,0)</f>
        <v>148.09489575424868</v>
      </c>
      <c r="K177" s="23">
        <f>IF('exp99'!J177&lt;&gt;"",'exp99'!J177/'rev99'!$G177,0)</f>
        <v>178.32458097296035</v>
      </c>
      <c r="L177" s="23">
        <f>IF('exp99'!K177&lt;&gt;"",'exp99'!K177/'rev99'!$G177,0)</f>
        <v>122.75541961104948</v>
      </c>
      <c r="M177" s="23">
        <f>IF('exp99'!L177&lt;&gt;"",'exp99'!L177/'rev99'!$G177,0)</f>
        <v>228.16457688489169</v>
      </c>
      <c r="N177" s="23">
        <f>IF('exp99'!M177&lt;&gt;"",'exp99'!M177/'rev99'!$G177,0)</f>
        <v>54.435677159376283</v>
      </c>
      <c r="O177" s="23">
        <f>IF('exp99'!N177&lt;&gt;"",'exp99'!N177/'rev99'!$G177,0)</f>
        <v>625.17436780937931</v>
      </c>
      <c r="P177" s="23">
        <f>IF('exp99'!O177&lt;&gt;"",'exp99'!O177/'rev99'!$G177,0)</f>
        <v>337.17631548210011</v>
      </c>
      <c r="Q177" s="23">
        <f>IF('exp99'!P177&lt;&gt;"",'exp99'!P177/'rev99'!$G177,0)</f>
        <v>25.574131285405596</v>
      </c>
      <c r="R177" s="23">
        <f>IF('exp99'!Q177&lt;&gt;"",'exp99'!Q177/'rev99'!$G177,0)</f>
        <v>0</v>
      </c>
      <c r="S177" s="23">
        <f>IF('exp99'!R177&lt;&gt;"",'exp99'!R177/'rev99'!$G177,0)</f>
        <v>0</v>
      </c>
      <c r="T177" s="23">
        <f>IF('exp99'!S177&lt;&gt;"",'exp99'!S177/'rev99'!$G177,0)</f>
        <v>53.982254861881685</v>
      </c>
      <c r="U177" s="23">
        <f>IF('exp99'!T177&lt;&gt;"",'exp99'!T177/'rev99'!$G177,0)</f>
        <v>0</v>
      </c>
      <c r="V177" s="23">
        <f>IF('exp99'!U177&lt;&gt;"",'exp99'!U177/'rev99'!$G177,0)</f>
        <v>0</v>
      </c>
      <c r="W177" s="23">
        <f>IF('exp99'!V177&lt;&gt;"",'exp99'!V177/'rev99'!$G177,0)</f>
        <v>0</v>
      </c>
      <c r="X177" s="23">
        <f>IF('exp99'!W177&lt;&gt;"",'exp99'!W177/'rev99'!$G177,0)</f>
        <v>0</v>
      </c>
      <c r="Y177" s="23">
        <f>IF('exp99'!X177&lt;&gt;"",'exp99'!X177/'rev99'!$G177,0)</f>
        <v>0</v>
      </c>
      <c r="Z177" s="23">
        <f>IF('exp99'!Y177&lt;&gt;"",'exp99'!Y177/'rev99'!$G177,0)</f>
        <v>0</v>
      </c>
      <c r="AA177" s="23">
        <f>IF('exp99'!Z177&lt;&gt;"",'exp99'!Z177/'rev99'!$G177,0)</f>
        <v>0</v>
      </c>
      <c r="AB177" s="23">
        <f>IF('exp99'!AA177&lt;&gt;"",'exp99'!AA177/'rev99'!$G177,0)</f>
        <v>173.73683641885185</v>
      </c>
      <c r="AC177" s="23">
        <f>IF('exp99'!AB177&lt;&gt;"",'exp99'!AB177/'rev99'!$G177,0)</f>
        <v>0</v>
      </c>
      <c r="AD177" s="23">
        <f>IF('exp99'!AC177&lt;&gt;"",'exp99'!AC177/'rev99'!$G177,0)</f>
        <v>354.24347661040707</v>
      </c>
      <c r="AE177" s="23">
        <f>IF('exp99'!AD177&lt;&gt;"",'exp99'!AD177/'rev99'!$G177,0)</f>
        <v>112.72615779945103</v>
      </c>
    </row>
    <row r="178" spans="1:31" x14ac:dyDescent="0.25">
      <c r="A178" s="15"/>
      <c r="B178" s="15"/>
      <c r="C178" s="30" t="str">
        <f>'exp99'!B178</f>
        <v>STATE</v>
      </c>
      <c r="D178" s="23">
        <f>IF('exp99'!C178&lt;&gt;"",'exp99'!C178/'rev99'!$G$178,0)</f>
        <v>6501.0270523080699</v>
      </c>
      <c r="E178" s="23">
        <f>IF('exp99'!D178&lt;&gt;"",'exp99'!D178/'rev99'!$G178,0)</f>
        <v>5975.4992586912649</v>
      </c>
      <c r="F178" s="23">
        <f>IF('exp99'!E178&lt;&gt;"",'exp99'!E178/'rev99'!$G178,0)</f>
        <v>3430.5797801100057</v>
      </c>
      <c r="G178" s="23">
        <f>IF('exp99'!F178&lt;&gt;"",'exp99'!F178/'rev99'!$G178,0)</f>
        <v>6501.0270523080699</v>
      </c>
      <c r="H178" s="23">
        <f>IF('exp99'!G178&lt;&gt;"",'exp99'!G178/'rev99'!$G178,0)</f>
        <v>-10.858310841053285</v>
      </c>
      <c r="I178" s="23">
        <f>IF('exp99'!H178&lt;&gt;"",'exp99'!H178/'rev99'!$G178,0)</f>
        <v>3441.4380909510573</v>
      </c>
      <c r="J178" s="23">
        <f>IF('exp99'!I178&lt;&gt;"",'exp99'!I178/'rev99'!$G178,0)</f>
        <v>202.96410675296011</v>
      </c>
      <c r="K178" s="23">
        <f>IF('exp99'!J178&lt;&gt;"",'exp99'!J178/'rev99'!$G178,0)</f>
        <v>277.27203624676275</v>
      </c>
      <c r="L178" s="23">
        <f>IF('exp99'!K178&lt;&gt;"",'exp99'!K178/'rev99'!$G178,0)</f>
        <v>185.53347262806622</v>
      </c>
      <c r="M178" s="23">
        <f>IF('exp99'!L178&lt;&gt;"",'exp99'!L178/'rev99'!$G178,0)</f>
        <v>309.52636785803793</v>
      </c>
      <c r="N178" s="23">
        <f>IF('exp99'!M178&lt;&gt;"",'exp99'!M178/'rev99'!$G178,0)</f>
        <v>71.967185511847035</v>
      </c>
      <c r="O178" s="23">
        <f>IF('exp99'!N178&lt;&gt;"",'exp99'!N178/'rev99'!$G178,0)</f>
        <v>576.72815926767782</v>
      </c>
      <c r="P178" s="23">
        <f>IF('exp99'!O178&lt;&gt;"",'exp99'!O178/'rev99'!$G178,0)</f>
        <v>356.29411778878961</v>
      </c>
      <c r="Q178" s="23">
        <f>IF('exp99'!P178&lt;&gt;"",'exp99'!P178/'rev99'!$G178,0)</f>
        <v>126.04061125302817</v>
      </c>
      <c r="R178" s="23">
        <f>IF('exp99'!Q178&lt;&gt;"",'exp99'!Q178/'rev99'!$G178,0)</f>
        <v>0.94886290510506011</v>
      </c>
      <c r="S178" s="23">
        <f>IF('exp99'!R178&lt;&gt;"",'exp99'!R178/'rev99'!$G178,0)</f>
        <v>357.47419237516544</v>
      </c>
      <c r="T178" s="23">
        <f>IF('exp99'!S178&lt;&gt;"",'exp99'!S178/'rev99'!$G178,0)</f>
        <v>80.116595108181954</v>
      </c>
      <c r="U178" s="23">
        <f>IF('exp99'!T178&lt;&gt;"",'exp99'!T178/'rev99'!$G178,0)</f>
        <v>5.3770885636274898E-2</v>
      </c>
      <c r="V178" s="23">
        <f>IF('exp99'!U178&lt;&gt;"",'exp99'!U178/'rev99'!$G178,0)</f>
        <v>0</v>
      </c>
      <c r="W178" s="23">
        <f>IF('exp99'!V178&lt;&gt;"",'exp99'!V178/'rev99'!$G178,0)</f>
        <v>5.3041620288338516</v>
      </c>
      <c r="X178" s="23">
        <f>IF('exp99'!W178&lt;&gt;"",'exp99'!W178/'rev99'!$G178,0)</f>
        <v>9.8306815569752164</v>
      </c>
      <c r="Y178" s="23">
        <f>IF('exp99'!X178&lt;&gt;"",'exp99'!X178/'rev99'!$G178,0)</f>
        <v>0.74328355925272915</v>
      </c>
      <c r="Z178" s="23">
        <f>IF('exp99'!Y178&lt;&gt;"",'exp99'!Y178/'rev99'!$G178,0)</f>
        <v>7.4141524878979617</v>
      </c>
      <c r="AA178" s="23">
        <f>IF('exp99'!Z178&lt;&gt;"",'exp99'!Z178/'rev99'!$G178,0)</f>
        <v>14.069690196578453</v>
      </c>
      <c r="AB178" s="23">
        <f>IF('exp99'!AA178&lt;&gt;"",'exp99'!AA178/'rev99'!$G178,0)</f>
        <v>85.285537066755808</v>
      </c>
      <c r="AC178" s="23">
        <f>IF('exp99'!AB178&lt;&gt;"",'exp99'!AB178/'rev99'!$G178,0)</f>
        <v>0</v>
      </c>
      <c r="AD178" s="23">
        <f>IF('exp99'!AC178&lt;&gt;"",'exp99'!AC178/'rev99'!$G178,0)</f>
        <v>269.43752531865414</v>
      </c>
      <c r="AE178" s="23">
        <f>IF('exp99'!AD178&lt;&gt;"",'exp99'!AD178/'rev99'!$G178,0)</f>
        <v>133.44276140185809</v>
      </c>
    </row>
    <row r="179" spans="1:31" x14ac:dyDescent="0.25">
      <c r="C179" s="21" t="s">
        <v>389</v>
      </c>
      <c r="D179" s="23">
        <f>IF('exp99'!C179&lt;&gt;"",'exp99'!C179/'rev99'!$G$178,0)</f>
        <v>405.01996169556065</v>
      </c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x14ac:dyDescent="0.25">
      <c r="C180" s="31" t="s">
        <v>388</v>
      </c>
      <c r="D180" s="23">
        <f>IF('exp99'!C180&lt;&gt;"",'exp99'!C180/'rev99'!$G$178,0)</f>
        <v>381.35296239464304</v>
      </c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x14ac:dyDescent="0.25">
      <c r="C181" s="31" t="s">
        <v>387</v>
      </c>
      <c r="D181" s="23">
        <f>IF('exp99'!C181&lt;&gt;"",'exp99'!C181/'rev99'!$G$178,0)</f>
        <v>28.19594004598995</v>
      </c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x14ac:dyDescent="0.25">
      <c r="C182" s="31" t="s">
        <v>386</v>
      </c>
      <c r="D182" s="23">
        <f>IF('exp99'!C182&lt;&gt;"",'exp99'!C182/'rev99'!$G$178,0)</f>
        <v>0.17586978601043787</v>
      </c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x14ac:dyDescent="0.25">
      <c r="C183" s="18" t="s">
        <v>5</v>
      </c>
      <c r="D183" s="23">
        <f>IF('exp99'!C183&lt;&gt;"",'exp99'!C183/'rev99'!$G$178,0)</f>
        <v>7315.7717862302743</v>
      </c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x14ac:dyDescent="0.25">
      <c r="D184" s="23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</sheetData>
  <phoneticPr fontId="0" type="noConversion"/>
  <printOptions horizontalCentered="1"/>
  <pageMargins left="0.75" right="0.75" top="1" bottom="1" header="0.5" footer="0.5"/>
  <pageSetup scale="90" orientation="landscape" r:id="rId1"/>
  <headerFooter alignWithMargins="0">
    <oddHeader>&amp;L&amp;D&amp;C1998-99 EXPENDITURES PER PUPIL&amp;R&amp;F</oddHeader>
    <oddFooter>&amp;LKDE - DIVISION OF FINANCE
REPORTING BRANCH&amp;C&amp;P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2019-06-10T15:10:09+00:00</Publication_x0020_Date>
    <Audience1 xmlns="3a62de7d-ba57-4f43-9dae-9623ba637be0"/>
    <_dlc_DocId xmlns="3a62de7d-ba57-4f43-9dae-9623ba637be0">KYED-248-11874</_dlc_DocId>
    <_dlc_DocIdUrl xmlns="3a62de7d-ba57-4f43-9dae-9623ba637be0">
      <Url>https://education-edit.ky.gov/districts/FinRept/_layouts/15/DocIdRedir.aspx?ID=KYED-248-11874</Url>
      <Description>KYED-248-11874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4DF998-9A2A-4475-BFFB-E55D21A39C7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B204380-846A-4D60-95C2-64FDCAF31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45394B-E1F5-4C7D-BCCD-B3B20EB0FCA4}"/>
</file>

<file path=customXml/itemProps4.xml><?xml version="1.0" encoding="utf-8"?>
<ds:datastoreItem xmlns:ds="http://schemas.openxmlformats.org/officeDocument/2006/customXml" ds:itemID="{EA4B3D43-EE91-416F-BB63-5FA6B7D20601}">
  <ds:schemaRefs>
    <ds:schemaRef ds:uri="http://schemas.microsoft.com/office/infopath/2007/PartnerControls"/>
    <ds:schemaRef ds:uri="ac33b2e0-e00e-4351-bf82-6c31476acd57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C9200DD-DA91-4666-97E7-7C75F75AB61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rev99</vt:lpstr>
      <vt:lpstr>exp99</vt:lpstr>
      <vt:lpstr>exppp99</vt:lpstr>
      <vt:lpstr>data</vt:lpstr>
      <vt:lpstr>'rev99'!Print_Titles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staff</dc:creator>
  <cp:lastModifiedBy>Conway, Karen - Division of District Support</cp:lastModifiedBy>
  <cp:lastPrinted>2000-03-21T20:49:24Z</cp:lastPrinted>
  <dcterms:created xsi:type="dcterms:W3CDTF">2000-01-06T12:42:04Z</dcterms:created>
  <dcterms:modified xsi:type="dcterms:W3CDTF">2019-06-10T15:13:39Z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KYED-248-64</vt:lpwstr>
  </property>
  <property fmtid="{D5CDD505-2E9C-101B-9397-08002B2CF9AE}" pid="3" name="_dlc_DocIdItemGuid">
    <vt:lpwstr>095d4881-b4dd-48a1-9adf-1150f8ebc9a9</vt:lpwstr>
  </property>
  <property fmtid="{D5CDD505-2E9C-101B-9397-08002B2CF9AE}" pid="4" name="_dlc_DocIdUrl">
    <vt:lpwstr>https://education.ky.gov/districts/FinRept/_layouts/DocIdRedir.aspx?ID=KYED-248-64, KYED-248-64</vt:lpwstr>
  </property>
  <property fmtid="{D5CDD505-2E9C-101B-9397-08002B2CF9AE}" pid="5" name="ContentTypeId">
    <vt:lpwstr>0x0101001BEB557DBE01834EAB47A683706DCD5B0095D92E572789134A99EE5E779A996F4E</vt:lpwstr>
  </property>
</Properties>
</file>